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600" windowHeight="11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147" i="1" l="1"/>
  <c r="K147" i="1" s="1"/>
  <c r="J146" i="1"/>
  <c r="K146" i="1" s="1"/>
  <c r="J145" i="1"/>
  <c r="K145" i="1" s="1"/>
  <c r="J144" i="1"/>
  <c r="K144" i="1" s="1"/>
  <c r="J143" i="1"/>
  <c r="K143" i="1" s="1"/>
  <c r="J142" i="1"/>
  <c r="K142" i="1" s="1"/>
  <c r="J141" i="1"/>
  <c r="K141" i="1" s="1"/>
  <c r="J139" i="1"/>
  <c r="J138" i="1"/>
  <c r="J137" i="1"/>
  <c r="J136" i="1"/>
  <c r="J135" i="1"/>
  <c r="K135" i="1" s="1"/>
  <c r="J134" i="1"/>
  <c r="K134" i="1" s="1"/>
  <c r="J133" i="1"/>
  <c r="K133" i="1" s="1"/>
  <c r="J132" i="1"/>
  <c r="K132" i="1" s="1"/>
  <c r="J131" i="1"/>
  <c r="K131" i="1" s="1"/>
  <c r="J130" i="1"/>
  <c r="K130" i="1" s="1"/>
  <c r="J129" i="1"/>
  <c r="K129" i="1" s="1"/>
  <c r="J118" i="1"/>
  <c r="K118" i="1" s="1"/>
  <c r="J117" i="1"/>
  <c r="K117" i="1" s="1"/>
  <c r="J116" i="1"/>
  <c r="K116" i="1" s="1"/>
  <c r="J115" i="1"/>
  <c r="K115" i="1" s="1"/>
  <c r="J114" i="1"/>
  <c r="K114" i="1" s="1"/>
  <c r="J113" i="1"/>
  <c r="K113" i="1" s="1"/>
  <c r="J112" i="1"/>
  <c r="K112" i="1" s="1"/>
  <c r="J110" i="1"/>
  <c r="J109" i="1"/>
  <c r="J108" i="1"/>
  <c r="J107" i="1"/>
  <c r="J106" i="1"/>
  <c r="K106" i="1" s="1"/>
  <c r="J105" i="1"/>
  <c r="K105" i="1" s="1"/>
  <c r="J104" i="1"/>
  <c r="K104" i="1" s="1"/>
  <c r="J103" i="1"/>
  <c r="K103" i="1" s="1"/>
  <c r="J102" i="1"/>
  <c r="K102" i="1" s="1"/>
  <c r="J101" i="1"/>
  <c r="K101" i="1" s="1"/>
  <c r="J100" i="1"/>
  <c r="K100" i="1" s="1"/>
  <c r="J163" i="1"/>
  <c r="K163" i="1" s="1"/>
  <c r="J73" i="1"/>
  <c r="K73" i="1" s="1"/>
  <c r="J14" i="1"/>
  <c r="K14" i="1" s="1"/>
  <c r="J178" i="1"/>
  <c r="K178" i="1" s="1"/>
  <c r="J177" i="1"/>
  <c r="K177" i="1" s="1"/>
  <c r="J176" i="1"/>
  <c r="K176" i="1" s="1"/>
  <c r="J175" i="1"/>
  <c r="K175" i="1" s="1"/>
  <c r="J174" i="1"/>
  <c r="K174" i="1" s="1"/>
  <c r="J173" i="1"/>
  <c r="K173" i="1" s="1"/>
  <c r="J172" i="1"/>
  <c r="K172" i="1" s="1"/>
  <c r="J170" i="1"/>
  <c r="J169" i="1"/>
  <c r="J168" i="1"/>
  <c r="J167" i="1"/>
  <c r="J166" i="1"/>
  <c r="K166" i="1" s="1"/>
  <c r="J165" i="1"/>
  <c r="K165" i="1" s="1"/>
  <c r="J164" i="1"/>
  <c r="K164" i="1" s="1"/>
  <c r="J162" i="1"/>
  <c r="K162" i="1" s="1"/>
  <c r="J161" i="1"/>
  <c r="K161" i="1" s="1"/>
  <c r="J160" i="1"/>
  <c r="K160" i="1" s="1"/>
  <c r="J159" i="1"/>
  <c r="K159" i="1" s="1"/>
  <c r="J88" i="1"/>
  <c r="K88" i="1" s="1"/>
  <c r="J87" i="1"/>
  <c r="K87" i="1" s="1"/>
  <c r="J86" i="1"/>
  <c r="K86" i="1" s="1"/>
  <c r="J85" i="1"/>
  <c r="K85" i="1" s="1"/>
  <c r="J84" i="1"/>
  <c r="K84" i="1" s="1"/>
  <c r="J83" i="1"/>
  <c r="K83" i="1" s="1"/>
  <c r="J82" i="1"/>
  <c r="K82" i="1" s="1"/>
  <c r="J80" i="1"/>
  <c r="J79" i="1"/>
  <c r="J78" i="1"/>
  <c r="J77" i="1"/>
  <c r="J76" i="1"/>
  <c r="K76" i="1" s="1"/>
  <c r="J75" i="1"/>
  <c r="K75" i="1" s="1"/>
  <c r="J74" i="1"/>
  <c r="K74" i="1" s="1"/>
  <c r="J72" i="1"/>
  <c r="K72" i="1" s="1"/>
  <c r="J71" i="1"/>
  <c r="K71" i="1" s="1"/>
  <c r="J70" i="1"/>
  <c r="K70" i="1" s="1"/>
  <c r="J69" i="1"/>
  <c r="K69" i="1" s="1"/>
  <c r="J42" i="1"/>
  <c r="K42" i="1" s="1"/>
  <c r="J58" i="1"/>
  <c r="K58" i="1" s="1"/>
  <c r="J57" i="1"/>
  <c r="K57" i="1" s="1"/>
  <c r="J56" i="1"/>
  <c r="K56" i="1" s="1"/>
  <c r="J55" i="1"/>
  <c r="K55" i="1" s="1"/>
  <c r="J54" i="1"/>
  <c r="K54" i="1" s="1"/>
  <c r="J53" i="1"/>
  <c r="K53" i="1" s="1"/>
  <c r="J52" i="1"/>
  <c r="K52" i="1" s="1"/>
  <c r="J50" i="1"/>
  <c r="J49" i="1"/>
  <c r="J48" i="1"/>
  <c r="J47" i="1"/>
  <c r="J46" i="1"/>
  <c r="K46" i="1" s="1"/>
  <c r="K61" i="1" s="1"/>
  <c r="J45" i="1"/>
  <c r="K45" i="1" s="1"/>
  <c r="J44" i="1"/>
  <c r="K44" i="1" s="1"/>
  <c r="J43" i="1"/>
  <c r="K43" i="1" s="1"/>
  <c r="J41" i="1"/>
  <c r="K41" i="1" s="1"/>
  <c r="J40" i="1"/>
  <c r="K40" i="1" s="1"/>
  <c r="J26" i="1"/>
  <c r="K26" i="1" s="1"/>
  <c r="J27" i="1"/>
  <c r="K27" i="1" s="1"/>
  <c r="J28" i="1"/>
  <c r="K28" i="1" s="1"/>
  <c r="J29" i="1"/>
  <c r="K29" i="1" s="1"/>
  <c r="J24" i="1"/>
  <c r="K24" i="1" s="1"/>
  <c r="J18" i="1"/>
  <c r="J19" i="1"/>
  <c r="J20" i="1"/>
  <c r="J21" i="1"/>
  <c r="J23" i="1"/>
  <c r="K23" i="1" s="1"/>
  <c r="J25" i="1"/>
  <c r="K25" i="1" s="1"/>
  <c r="J11" i="1"/>
  <c r="K11" i="1" s="1"/>
  <c r="J12" i="1"/>
  <c r="K12" i="1" s="1"/>
  <c r="J13" i="1"/>
  <c r="K13" i="1" s="1"/>
  <c r="J15" i="1"/>
  <c r="K15" i="1" s="1"/>
  <c r="J16" i="1"/>
  <c r="K16" i="1" s="1"/>
  <c r="J17" i="1"/>
  <c r="K17" i="1" s="1"/>
  <c r="J10" i="1"/>
  <c r="K10" i="1" s="1"/>
  <c r="K119" i="1" l="1"/>
  <c r="K121" i="1"/>
  <c r="K149" i="1"/>
  <c r="K148" i="1"/>
  <c r="K150" i="1"/>
  <c r="K90" i="1"/>
  <c r="K120" i="1"/>
  <c r="K89" i="1"/>
  <c r="K91" i="1"/>
  <c r="K59" i="1"/>
  <c r="K32" i="1"/>
  <c r="K60" i="1"/>
  <c r="K180" i="1"/>
  <c r="K179" i="1"/>
  <c r="K181" i="1"/>
  <c r="K31" i="1"/>
  <c r="K30" i="1"/>
</calcChain>
</file>

<file path=xl/sharedStrings.xml><?xml version="1.0" encoding="utf-8"?>
<sst xmlns="http://schemas.openxmlformats.org/spreadsheetml/2006/main" count="398" uniqueCount="84">
  <si>
    <t>STT</t>
  </si>
  <si>
    <t>Các công việc 
khi thực hiện TTHC</t>
  </si>
  <si>
    <t>Các hoạt động/ cách thức thực hiện cụ thể</t>
  </si>
  <si>
    <r>
      <t xml:space="preserve">Thời gian thực hiện </t>
    </r>
    <r>
      <rPr>
        <sz val="12"/>
        <color indexed="8"/>
        <rFont val="Times New Roman"/>
        <family val="1"/>
      </rPr>
      <t>(giờ)</t>
    </r>
  </si>
  <si>
    <r>
      <rPr>
        <b/>
        <sz val="12"/>
        <color indexed="8"/>
        <rFont val="Times New Roman"/>
        <family val="1"/>
      </rPr>
      <t>Mức TNBQ/ 01 giờ làm việc</t>
    </r>
    <r>
      <rPr>
        <sz val="12"/>
        <color indexed="8"/>
        <rFont val="Times New Roman"/>
        <family val="1"/>
      </rPr>
      <t xml:space="preserve"> (đồng)</t>
    </r>
  </si>
  <si>
    <r>
      <t xml:space="preserve">Mức chi phí thuê tư vấn, dịch vụ </t>
    </r>
    <r>
      <rPr>
        <sz val="12"/>
        <color indexed="8"/>
        <rFont val="Times New Roman"/>
        <family val="1"/>
      </rPr>
      <t>(đồng)</t>
    </r>
  </si>
  <si>
    <r>
      <t xml:space="preserve">Mức phí, lệ phí, chi phí khác </t>
    </r>
    <r>
      <rPr>
        <sz val="12"/>
        <color indexed="8"/>
        <rFont val="Times New Roman"/>
        <family val="1"/>
      </rPr>
      <t>(đồng)</t>
    </r>
  </si>
  <si>
    <t>Số lần thực hiện/ 01 năm</t>
  </si>
  <si>
    <t>Số lượng đối tượng tuân thủ/01 năm</t>
  </si>
  <si>
    <r>
      <t xml:space="preserve">Chi phí thực hiện TTHC </t>
    </r>
    <r>
      <rPr>
        <sz val="12"/>
        <color indexed="8"/>
        <rFont val="Times New Roman"/>
        <family val="1"/>
      </rPr>
      <t>(đồng)</t>
    </r>
  </si>
  <si>
    <r>
      <t xml:space="preserve">Tổng chi phí thực hiện TTHC/
01 năm </t>
    </r>
    <r>
      <rPr>
        <sz val="12"/>
        <color indexed="8"/>
        <rFont val="Times New Roman"/>
        <family val="1"/>
      </rPr>
      <t>(đồng)</t>
    </r>
  </si>
  <si>
    <t>Ghi chú</t>
  </si>
  <si>
    <t>Chuẩn bị hồ sơ</t>
  </si>
  <si>
    <t>1.1</t>
  </si>
  <si>
    <t>1.2</t>
  </si>
  <si>
    <t>Giấy chứng nhận đăng ký kinh doanh</t>
  </si>
  <si>
    <t>Photo giấy chứng nhận đăng ký kinh doanh</t>
  </si>
  <si>
    <t xml:space="preserve">G: Phí photo </t>
  </si>
  <si>
    <t>1.3</t>
  </si>
  <si>
    <t xml:space="preserve">Phí Photo các loại giấy tờ </t>
  </si>
  <si>
    <t>1.4</t>
  </si>
  <si>
    <t>Nộp hồ sơ</t>
  </si>
  <si>
    <t>Trực tiếp</t>
  </si>
  <si>
    <t>Bưu điện</t>
  </si>
  <si>
    <t xml:space="preserve">Tem bưu điện </t>
  </si>
  <si>
    <t>Internet</t>
  </si>
  <si>
    <t>Nộp phí, lệ phí, chi phí khác</t>
  </si>
  <si>
    <t>3.1</t>
  </si>
  <si>
    <t>Phí</t>
  </si>
  <si>
    <t>3.2</t>
  </si>
  <si>
    <t>Lệ phí</t>
  </si>
  <si>
    <t>3.3</t>
  </si>
  <si>
    <t>Chi phí khác</t>
  </si>
  <si>
    <t>Nhận kết quả</t>
  </si>
  <si>
    <t>TỔNG</t>
  </si>
  <si>
    <t xml:space="preserve">SỞ VĂN HÓA, THỂ THAO VÀ DU LỊCH </t>
  </si>
  <si>
    <t>I</t>
  </si>
  <si>
    <t>Đơn đề nghị hỗ trợ</t>
  </si>
  <si>
    <t>Hoàn thiện nội dung, thực hiện in ấn, ký và đóng dấu</t>
  </si>
  <si>
    <r>
      <rPr>
        <b/>
        <sz val="14"/>
        <color indexed="8"/>
        <rFont val="Times New Roman"/>
        <family val="1"/>
      </rPr>
      <t>Chuẩn bị, phục vụ việc kiểm tra, đánh giá của cơ quan có thẩm quyền</t>
    </r>
    <r>
      <rPr>
        <sz val="14"/>
        <color indexed="8"/>
        <rFont val="Times New Roman"/>
        <family val="1"/>
      </rPr>
      <t xml:space="preserve"> (nếu có)</t>
    </r>
  </si>
  <si>
    <r>
      <rPr>
        <b/>
        <sz val="14"/>
        <color indexed="8"/>
        <rFont val="Times New Roman"/>
        <family val="1"/>
      </rPr>
      <t>Công việc khác</t>
    </r>
    <r>
      <rPr>
        <sz val="14"/>
        <color indexed="8"/>
        <rFont val="Times New Roman"/>
        <family val="1"/>
      </rPr>
      <t xml:space="preserve"> (nếu có)</t>
    </r>
  </si>
  <si>
    <t>Biểu mẫu 04/ĐGTĐ-B</t>
  </si>
  <si>
    <t>Phụ lục II</t>
  </si>
  <si>
    <t xml:space="preserve">BIỂU MẪU TÍNH CHI PHÍ TUÂN THỦ THỦ TỤC HÀNH CHÍNH </t>
  </si>
  <si>
    <t>4</t>
  </si>
  <si>
    <t>6</t>
  </si>
  <si>
    <t>7</t>
  </si>
  <si>
    <t>8</t>
  </si>
  <si>
    <t>9</t>
  </si>
  <si>
    <t>10</t>
  </si>
  <si>
    <t>11</t>
  </si>
  <si>
    <t>12</t>
  </si>
  <si>
    <t>Hóa đơn, chứng từ, văn bản phê duyệt, biên bản nghiệm thu hoàn thành của cấp có thẩm quyền</t>
  </si>
  <si>
    <t xml:space="preserve">Thực hiện Photo các loại giấy tờ </t>
  </si>
  <si>
    <t>Cam kết thực hiện 05 năm, kể từ thời điểm thời điểm nhận được hỗ trợ đầu tư</t>
  </si>
  <si>
    <t>có phát sinh phí dịch vụ bưu chính</t>
  </si>
  <si>
    <t xml:space="preserve">Phí dịch vụ scan hồ sơ </t>
  </si>
  <si>
    <t>Chuẩn bị hồ sơ, tài liệu có liên quan</t>
  </si>
  <si>
    <t>Bố trí nhân lực làm việc với cơ quan có thẩm quyền</t>
  </si>
  <si>
    <t>chuẩn bị cơ sở vật chất đi kiểm tra thực tế</t>
  </si>
  <si>
    <t>Bưu chính</t>
  </si>
  <si>
    <t>Điện tử</t>
  </si>
  <si>
    <t>1.5</t>
  </si>
  <si>
    <t>II</t>
  </si>
  <si>
    <t>IV</t>
  </si>
  <si>
    <t>V</t>
  </si>
  <si>
    <t>VI</t>
  </si>
  <si>
    <t xml:space="preserve">Bản gốc </t>
  </si>
  <si>
    <t>Bản gốc</t>
  </si>
  <si>
    <t xml:space="preserve">Hồ sơ hoàn thành hạng mục đề nghị hỗ trợ </t>
  </si>
  <si>
    <t xml:space="preserve">Phí photo các loại giấy tờ hoàn thành các hạng mục  </t>
  </si>
  <si>
    <t xml:space="preserve">Hóa đơn </t>
  </si>
  <si>
    <t>Hòa sơ hoàn thành hạng mục đề nghị hỗ trợ</t>
  </si>
  <si>
    <t>III</t>
  </si>
  <si>
    <t>Hóa đơn, chứng từ sản phẩm hoàn thành</t>
  </si>
  <si>
    <t xml:space="preserve">Thực hiện Photo các loại giấy tờ hoàn thành các hạng mục </t>
  </si>
  <si>
    <t xml:space="preserve">Phí Photo các loại giấy tờ, hồ sơ hoàn thành hạng mục </t>
  </si>
  <si>
    <t xml:space="preserve">Hồ sơ hoàn thành các hạng mục đề nghị hỗ trợ </t>
  </si>
  <si>
    <t>THỦ TỤC HÀNH CHÍNH 4: Thủ tục Hỗ trợ làm đường giao thông nội bộ trong khu vực điểm du lịch cộng đồng</t>
  </si>
  <si>
    <t>THỦ TỤC HÀNH CHÍNH 6: Thủ tục Hỗ trợ tàu, xe điện vận chuyển khách du lịch</t>
  </si>
  <si>
    <t>THỦ TỤC HÀNH CHÍNH 1: Hỗ trợ quy hoạch chi tiết 1/500, lập dự án điểm du lịch cộng đồng</t>
  </si>
  <si>
    <t>THỦ TỤC HÀNH CHÍNH 2: Thủ tục Hỗ trợ nhà đón khách, trưng bày sản phẩm du lịch, sản phẩm nông nghiệp, nông thôn</t>
  </si>
  <si>
    <t xml:space="preserve">THỦ TỤC HÀNH CHÍNH 3: Thủ tục Hỗ trợ  nhà lắp ghép cho khách du lịch thuê </t>
  </si>
  <si>
    <t>THỦ TỤC HÀNH CHÍNH 5: Thủ tục Hỗ trợ  bãi đỗ xe tại khu vực điểm du lịch cộng đồng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</si>
</sst>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₫_-;\-* #,##0.00\ _₫_-;_-* &quot;-&quot;??\ _₫_-;_-@_-"/>
    <numFmt numFmtId="165" formatCode="0.0"/>
    <numFmt numFmtId="166" formatCode="0.0;[Red]0.0"/>
    <numFmt numFmtId="167" formatCode="_-* #,##0\ _₫_-;\-* #,##0\ _₫_-;_-* &quot;-&quot;??\ _₫_-;_-@_-"/>
  </numFmts>
  <fonts count="18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theme="1"/>
      <name val="Calibri"/>
      <family val="2"/>
      <charset val="163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04">
    <xf numFmtId="0" fontId="0" fillId="0" borderId="0" xfId="0"/>
    <xf numFmtId="0" fontId="2" fillId="0" borderId="0" xfId="2"/>
    <xf numFmtId="0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2" applyNumberFormat="1" applyFont="1" applyFill="1" applyBorder="1" applyAlignment="1" applyProtection="1">
      <alignment horizontal="center" vertical="center" wrapText="1"/>
      <protection locked="0"/>
    </xf>
    <xf numFmtId="165" fontId="3" fillId="0" borderId="2" xfId="2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2" quotePrefix="1" applyFont="1" applyFill="1" applyBorder="1" applyAlignment="1" applyProtection="1">
      <alignment horizontal="center" vertical="center" wrapText="1"/>
      <protection locked="0"/>
    </xf>
    <xf numFmtId="0" fontId="3" fillId="0" borderId="4" xfId="2" applyFont="1" applyFill="1" applyBorder="1" applyAlignment="1" applyProtection="1">
      <alignment vertical="center" wrapText="1"/>
      <protection locked="0"/>
    </xf>
    <xf numFmtId="0" fontId="4" fillId="0" borderId="4" xfId="2" applyFont="1" applyFill="1" applyBorder="1" applyAlignment="1" applyProtection="1">
      <alignment vertical="center" wrapText="1"/>
      <protection locked="0"/>
    </xf>
    <xf numFmtId="166" fontId="4" fillId="0" borderId="4" xfId="2" applyNumberFormat="1" applyFont="1" applyFill="1" applyBorder="1" applyAlignment="1" applyProtection="1">
      <alignment horizontal="right" vertical="center" wrapText="1"/>
      <protection locked="0"/>
    </xf>
    <xf numFmtId="3" fontId="4" fillId="0" borderId="4" xfId="2" applyNumberFormat="1" applyFont="1" applyFill="1" applyBorder="1" applyAlignment="1" applyProtection="1">
      <alignment horizontal="right" vertical="center" wrapText="1"/>
      <protection locked="0"/>
    </xf>
    <xf numFmtId="3" fontId="4" fillId="0" borderId="5" xfId="2" applyNumberFormat="1" applyFont="1" applyFill="1" applyBorder="1" applyAlignment="1" applyProtection="1">
      <alignment horizontal="left" vertical="center" wrapText="1"/>
      <protection locked="0"/>
    </xf>
    <xf numFmtId="165" fontId="3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Fill="1" applyBorder="1" applyAlignment="1" applyProtection="1">
      <alignment horizontal="center" vertical="center" wrapText="1"/>
      <protection locked="0"/>
    </xf>
    <xf numFmtId="166" fontId="3" fillId="0" borderId="0" xfId="2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2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2" quotePrefix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2" applyFont="1" applyFill="1" applyAlignment="1" applyProtection="1">
      <alignment horizontal="center" vertical="center"/>
      <protection locked="0"/>
    </xf>
    <xf numFmtId="0" fontId="4" fillId="0" borderId="0" xfId="2" applyFont="1" applyFill="1" applyAlignment="1" applyProtection="1">
      <alignment vertical="center"/>
      <protection locked="0"/>
    </xf>
    <xf numFmtId="0" fontId="3" fillId="0" borderId="0" xfId="2" applyFont="1" applyFill="1" applyAlignment="1" applyProtection="1">
      <alignment horizontal="left" vertical="center"/>
      <protection locked="0"/>
    </xf>
    <xf numFmtId="3" fontId="4" fillId="0" borderId="4" xfId="2" applyNumberFormat="1" applyFont="1" applyFill="1" applyBorder="1" applyAlignment="1" applyProtection="1">
      <alignment vertical="center"/>
      <protection locked="0"/>
    </xf>
    <xf numFmtId="0" fontId="4" fillId="0" borderId="0" xfId="2" applyFont="1" applyFill="1" applyProtection="1">
      <protection locked="0"/>
    </xf>
    <xf numFmtId="165" fontId="3" fillId="0" borderId="2" xfId="2" applyNumberFormat="1" applyFont="1" applyFill="1" applyBorder="1" applyAlignment="1" applyProtection="1">
      <alignment horizontal="center" vertical="center" wrapText="1"/>
    </xf>
    <xf numFmtId="3" fontId="4" fillId="0" borderId="4" xfId="2" applyNumberFormat="1" applyFont="1" applyFill="1" applyBorder="1" applyAlignment="1" applyProtection="1">
      <alignment horizontal="right" vertical="center" wrapText="1"/>
    </xf>
    <xf numFmtId="0" fontId="3" fillId="0" borderId="0" xfId="2" applyFont="1" applyFill="1" applyAlignment="1" applyProtection="1">
      <alignment horizontal="center" vertical="center"/>
      <protection locked="0"/>
    </xf>
    <xf numFmtId="0" fontId="9" fillId="0" borderId="0" xfId="0" applyFont="1" applyAlignment="1"/>
    <xf numFmtId="0" fontId="11" fillId="0" borderId="3" xfId="2" applyFont="1" applyFill="1" applyBorder="1" applyAlignment="1" applyProtection="1">
      <alignment horizontal="center" vertical="center" wrapText="1"/>
      <protection locked="0"/>
    </xf>
    <xf numFmtId="0" fontId="11" fillId="0" borderId="4" xfId="2" applyFont="1" applyFill="1" applyBorder="1" applyAlignment="1" applyProtection="1">
      <alignment vertical="center" wrapText="1"/>
      <protection locked="0"/>
    </xf>
    <xf numFmtId="166" fontId="12" fillId="0" borderId="4" xfId="2" quotePrefix="1" applyNumberFormat="1" applyFont="1" applyFill="1" applyBorder="1" applyAlignment="1" applyProtection="1">
      <alignment horizontal="center" vertical="center" wrapText="1"/>
      <protection locked="0" hidden="1"/>
    </xf>
    <xf numFmtId="3" fontId="11" fillId="0" borderId="4" xfId="2" applyNumberFormat="1" applyFont="1" applyFill="1" applyBorder="1" applyAlignment="1" applyProtection="1">
      <alignment horizontal="center" vertical="center" wrapText="1"/>
      <protection locked="0"/>
    </xf>
    <xf numFmtId="3" fontId="11" fillId="0" borderId="4" xfId="2" applyNumberFormat="1" applyFont="1" applyFill="1" applyBorder="1" applyAlignment="1" applyProtection="1">
      <alignment horizontal="center" vertical="center" wrapText="1"/>
    </xf>
    <xf numFmtId="3" fontId="11" fillId="0" borderId="5" xfId="2" applyNumberFormat="1" applyFont="1" applyFill="1" applyBorder="1" applyAlignment="1" applyProtection="1">
      <alignment horizontal="left" vertical="center" wrapText="1"/>
      <protection locked="0"/>
    </xf>
    <xf numFmtId="0" fontId="12" fillId="0" borderId="4" xfId="2" applyFont="1" applyBorder="1" applyAlignment="1">
      <alignment horizontal="justify" vertical="top"/>
    </xf>
    <xf numFmtId="166" fontId="12" fillId="0" borderId="4" xfId="2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4" xfId="2" applyFont="1" applyBorder="1" applyAlignment="1">
      <alignment horizontal="justify" vertical="center"/>
    </xf>
    <xf numFmtId="0" fontId="11" fillId="0" borderId="4" xfId="2" applyFont="1" applyFill="1" applyBorder="1" applyAlignment="1">
      <alignment horizontal="center" vertical="center" wrapText="1"/>
    </xf>
    <xf numFmtId="0" fontId="6" fillId="0" borderId="3" xfId="2" quotePrefix="1" applyFont="1" applyFill="1" applyBorder="1" applyAlignment="1" applyProtection="1">
      <alignment horizontal="center" vertical="center" wrapText="1"/>
      <protection locked="0"/>
    </xf>
    <xf numFmtId="0" fontId="6" fillId="0" borderId="4" xfId="2" applyFont="1" applyFill="1" applyBorder="1" applyAlignment="1" applyProtection="1">
      <alignment vertical="center" wrapText="1"/>
      <protection locked="0"/>
    </xf>
    <xf numFmtId="0" fontId="11" fillId="0" borderId="3" xfId="2" quotePrefix="1" applyFont="1" applyFill="1" applyBorder="1" applyAlignment="1" applyProtection="1">
      <alignment horizontal="center" vertical="center" wrapText="1"/>
      <protection locked="0"/>
    </xf>
    <xf numFmtId="3" fontId="11" fillId="0" borderId="4" xfId="2" applyNumberFormat="1" applyFont="1" applyFill="1" applyBorder="1" applyAlignment="1" applyProtection="1">
      <alignment horizontal="center" vertical="center"/>
      <protection locked="0"/>
    </xf>
    <xf numFmtId="166" fontId="12" fillId="0" borderId="4" xfId="2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4" xfId="2" applyNumberFormat="1" applyFont="1" applyFill="1" applyBorder="1" applyAlignment="1" applyProtection="1">
      <alignment vertical="center"/>
      <protection locked="0"/>
    </xf>
    <xf numFmtId="3" fontId="11" fillId="0" borderId="4" xfId="2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Font="1"/>
    <xf numFmtId="3" fontId="11" fillId="0" borderId="5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4" xfId="2" applyNumberFormat="1" applyFont="1" applyFill="1" applyBorder="1" applyAlignment="1" applyProtection="1">
      <alignment horizontal="center" vertical="center" wrapText="1"/>
      <protection locked="0"/>
    </xf>
    <xf numFmtId="165" fontId="15" fillId="0" borderId="4" xfId="2" quotePrefix="1" applyNumberFormat="1" applyFont="1" applyFill="1" applyBorder="1" applyAlignment="1" applyProtection="1">
      <alignment horizontal="center" vertical="center" wrapText="1"/>
      <protection locked="0"/>
    </xf>
    <xf numFmtId="3" fontId="16" fillId="0" borderId="4" xfId="2" applyNumberFormat="1" applyFont="1" applyFill="1" applyBorder="1" applyAlignment="1" applyProtection="1">
      <alignment horizontal="center" vertical="center" wrapText="1"/>
      <protection locked="0"/>
    </xf>
    <xf numFmtId="4" fontId="15" fillId="0" borderId="4" xfId="2" quotePrefix="1" applyNumberFormat="1" applyFont="1" applyFill="1" applyBorder="1" applyAlignment="1" applyProtection="1">
      <alignment horizontal="center" vertical="center" wrapText="1"/>
      <protection locked="0"/>
    </xf>
    <xf numFmtId="165" fontId="15" fillId="0" borderId="4" xfId="2" quotePrefix="1" applyNumberFormat="1" applyFont="1" applyFill="1" applyBorder="1" applyAlignment="1" applyProtection="1">
      <alignment horizontal="center" vertical="center" wrapText="1"/>
    </xf>
    <xf numFmtId="165" fontId="15" fillId="0" borderId="5" xfId="2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>
      <alignment vertical="center"/>
    </xf>
    <xf numFmtId="0" fontId="11" fillId="0" borderId="4" xfId="2" applyFont="1" applyBorder="1" applyAlignment="1">
      <alignment horizontal="center" vertical="center" wrapText="1"/>
    </xf>
    <xf numFmtId="3" fontId="11" fillId="0" borderId="4" xfId="2" applyNumberFormat="1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justify" wrapText="1"/>
    </xf>
    <xf numFmtId="0" fontId="12" fillId="2" borderId="4" xfId="0" applyFont="1" applyFill="1" applyBorder="1" applyAlignment="1">
      <alignment horizontal="center" wrapText="1"/>
    </xf>
    <xf numFmtId="3" fontId="12" fillId="2" borderId="4" xfId="0" applyNumberFormat="1" applyFont="1" applyFill="1" applyBorder="1" applyAlignment="1">
      <alignment horizontal="center" wrapText="1"/>
    </xf>
    <xf numFmtId="3" fontId="6" fillId="0" borderId="4" xfId="2" applyNumberFormat="1" applyFont="1" applyFill="1" applyBorder="1" applyAlignment="1" applyProtection="1">
      <alignment horizontal="right" vertical="center" wrapText="1"/>
      <protection locked="0"/>
    </xf>
    <xf numFmtId="0" fontId="12" fillId="2" borderId="4" xfId="0" applyFont="1" applyFill="1" applyBorder="1" applyAlignment="1">
      <alignment horizontal="center" vertical="center" wrapText="1"/>
    </xf>
    <xf numFmtId="3" fontId="12" fillId="2" borderId="4" xfId="0" applyNumberFormat="1" applyFont="1" applyFill="1" applyBorder="1" applyAlignment="1">
      <alignment horizontal="center" vertical="center" wrapText="1"/>
    </xf>
    <xf numFmtId="167" fontId="12" fillId="2" borderId="4" xfId="1" applyNumberFormat="1" applyFont="1" applyFill="1" applyBorder="1" applyAlignment="1">
      <alignment horizontal="center" vertical="center" wrapText="1"/>
    </xf>
    <xf numFmtId="3" fontId="6" fillId="0" borderId="4" xfId="2" quotePrefix="1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2" applyFont="1" applyFill="1" applyBorder="1" applyAlignment="1" applyProtection="1">
      <alignment vertical="center" wrapText="1"/>
      <protection locked="0"/>
    </xf>
    <xf numFmtId="0" fontId="11" fillId="0" borderId="9" xfId="2" applyFont="1" applyFill="1" applyBorder="1" applyAlignment="1" applyProtection="1">
      <alignment vertical="center" wrapText="1"/>
      <protection locked="0"/>
    </xf>
    <xf numFmtId="3" fontId="11" fillId="0" borderId="10" xfId="2" applyNumberFormat="1" applyFont="1" applyFill="1" applyBorder="1" applyAlignment="1" applyProtection="1">
      <alignment horizontal="left" vertical="center" wrapText="1"/>
      <protection locked="0"/>
    </xf>
    <xf numFmtId="0" fontId="11" fillId="0" borderId="7" xfId="2" applyFont="1" applyFill="1" applyBorder="1" applyAlignment="1" applyProtection="1">
      <alignment vertical="center" wrapText="1"/>
      <protection locked="0"/>
    </xf>
    <xf numFmtId="166" fontId="12" fillId="0" borderId="7" xfId="2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7" xfId="2" applyNumberFormat="1" applyFont="1" applyFill="1" applyBorder="1" applyAlignment="1" applyProtection="1">
      <alignment vertical="center"/>
      <protection locked="0"/>
    </xf>
    <xf numFmtId="3" fontId="11" fillId="0" borderId="7" xfId="2" applyNumberFormat="1" applyFont="1" applyFill="1" applyBorder="1" applyAlignment="1" applyProtection="1">
      <alignment horizontal="right" vertical="center" wrapText="1"/>
      <protection locked="0"/>
    </xf>
    <xf numFmtId="3" fontId="11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>
      <alignment wrapText="1"/>
    </xf>
    <xf numFmtId="166" fontId="6" fillId="0" borderId="8" xfId="2" applyNumberFormat="1" applyFont="1" applyFill="1" applyBorder="1" applyAlignment="1" applyProtection="1">
      <alignment horizontal="right" vertical="center" wrapText="1"/>
      <protection locked="0"/>
    </xf>
    <xf numFmtId="0" fontId="12" fillId="2" borderId="7" xfId="0" applyFont="1" applyFill="1" applyBorder="1" applyAlignment="1">
      <alignment wrapText="1"/>
    </xf>
    <xf numFmtId="167" fontId="0" fillId="0" borderId="0" xfId="1" applyNumberFormat="1" applyFont="1"/>
    <xf numFmtId="167" fontId="17" fillId="0" borderId="0" xfId="1" applyNumberFormat="1" applyFont="1"/>
    <xf numFmtId="0" fontId="6" fillId="0" borderId="0" xfId="2" applyFont="1" applyFill="1" applyAlignment="1" applyProtection="1">
      <alignment vertical="center"/>
      <protection locked="0"/>
    </xf>
    <xf numFmtId="3" fontId="0" fillId="0" borderId="0" xfId="0" applyNumberFormat="1"/>
    <xf numFmtId="167" fontId="0" fillId="0" borderId="0" xfId="0" applyNumberFormat="1"/>
    <xf numFmtId="0" fontId="3" fillId="0" borderId="0" xfId="2" applyFont="1" applyFill="1" applyAlignment="1" applyProtection="1">
      <alignment horizontal="center" vertical="center"/>
      <protection locked="0"/>
    </xf>
    <xf numFmtId="0" fontId="13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>
      <alignment wrapText="1"/>
    </xf>
    <xf numFmtId="166" fontId="6" fillId="0" borderId="0" xfId="2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2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2" quotePrefix="1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2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11" xfId="2" applyFont="1" applyFill="1" applyBorder="1" applyAlignment="1" applyProtection="1">
      <alignment horizontal="center" vertical="center" wrapText="1"/>
      <protection locked="0"/>
    </xf>
    <xf numFmtId="0" fontId="6" fillId="0" borderId="12" xfId="2" applyFont="1" applyFill="1" applyBorder="1" applyAlignment="1" applyProtection="1">
      <alignment horizontal="center" vertical="center" wrapText="1"/>
      <protection locked="0"/>
    </xf>
    <xf numFmtId="0" fontId="6" fillId="0" borderId="13" xfId="2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Fill="1" applyAlignment="1" applyProtection="1">
      <alignment horizontal="center"/>
      <protection locked="0"/>
    </xf>
    <xf numFmtId="0" fontId="7" fillId="0" borderId="0" xfId="2" applyFont="1" applyFill="1" applyAlignment="1" applyProtection="1">
      <alignment horizontal="center"/>
      <protection locked="0"/>
    </xf>
    <xf numFmtId="0" fontId="3" fillId="0" borderId="0" xfId="2" applyFont="1" applyFill="1" applyAlignment="1" applyProtection="1">
      <alignment horizontal="center" vertical="center"/>
      <protection locked="0"/>
    </xf>
    <xf numFmtId="0" fontId="6" fillId="0" borderId="0" xfId="2" applyFont="1" applyFill="1" applyAlignment="1" applyProtection="1">
      <alignment horizontal="left" vertical="center"/>
      <protection locked="0"/>
    </xf>
    <xf numFmtId="0" fontId="11" fillId="0" borderId="14" xfId="2" quotePrefix="1" applyFont="1" applyFill="1" applyBorder="1" applyAlignment="1" applyProtection="1">
      <alignment horizontal="center" vertical="center" wrapText="1"/>
      <protection locked="0"/>
    </xf>
    <xf numFmtId="0" fontId="11" fillId="0" borderId="15" xfId="2" quotePrefix="1" applyFont="1" applyFill="1" applyBorder="1" applyAlignment="1" applyProtection="1">
      <alignment horizontal="center" vertical="center" wrapText="1"/>
      <protection locked="0"/>
    </xf>
    <xf numFmtId="0" fontId="11" fillId="0" borderId="16" xfId="2" quotePrefix="1" applyFont="1" applyFill="1" applyBorder="1" applyAlignment="1" applyProtection="1">
      <alignment horizontal="center" vertical="center" wrapText="1"/>
      <protection locked="0"/>
    </xf>
    <xf numFmtId="0" fontId="13" fillId="0" borderId="17" xfId="2" applyNumberFormat="1" applyFont="1" applyFill="1" applyBorder="1" applyAlignment="1" applyProtection="1">
      <alignment horizontal="center" vertical="center" wrapText="1"/>
      <protection locked="0"/>
    </xf>
    <xf numFmtId="0" fontId="13" fillId="0" borderId="18" xfId="2" applyNumberFormat="1" applyFont="1" applyFill="1" applyBorder="1" applyAlignment="1" applyProtection="1">
      <alignment horizontal="center" vertical="center" wrapText="1"/>
      <protection locked="0"/>
    </xf>
    <xf numFmtId="0" fontId="13" fillId="0" borderId="19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Fill="1" applyAlignment="1" applyProtection="1">
      <alignment horizontal="left" vertical="center" wrapText="1"/>
      <protection locked="0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4"/>
  <sheetViews>
    <sheetView tabSelected="1" zoomScale="75" zoomScaleNormal="75" workbookViewId="0">
      <selection activeCell="C156" sqref="C156"/>
    </sheetView>
  </sheetViews>
  <sheetFormatPr defaultRowHeight="15" x14ac:dyDescent="0.25"/>
  <cols>
    <col min="1" max="1" width="6.28515625" customWidth="1"/>
    <col min="2" max="2" width="39.28515625" customWidth="1"/>
    <col min="3" max="3" width="33" customWidth="1"/>
    <col min="4" max="4" width="9.28515625" bestFit="1" customWidth="1"/>
    <col min="5" max="5" width="9.85546875" bestFit="1" customWidth="1"/>
    <col min="6" max="6" width="18.140625" customWidth="1"/>
    <col min="7" max="7" width="12.28515625" customWidth="1"/>
    <col min="8" max="9" width="9.28515625" bestFit="1" customWidth="1"/>
    <col min="10" max="10" width="12.85546875" customWidth="1"/>
    <col min="11" max="11" width="14.42578125" customWidth="1"/>
    <col min="12" max="12" width="17.85546875" customWidth="1"/>
    <col min="13" max="13" width="25.28515625" style="76" customWidth="1"/>
    <col min="14" max="14" width="15.5703125" style="76" customWidth="1"/>
    <col min="15" max="15" width="16" customWidth="1"/>
  </cols>
  <sheetData>
    <row r="1" spans="1:14" ht="18.75" x14ac:dyDescent="0.3">
      <c r="A1" s="26" t="s">
        <v>35</v>
      </c>
      <c r="B1" s="26"/>
      <c r="I1" s="89" t="s">
        <v>41</v>
      </c>
      <c r="J1" s="89"/>
      <c r="K1" s="89"/>
    </row>
    <row r="2" spans="1:14" ht="18.75" x14ac:dyDescent="0.3">
      <c r="A2" s="1"/>
      <c r="B2" s="93" t="s">
        <v>42</v>
      </c>
      <c r="C2" s="93"/>
      <c r="D2" s="93"/>
      <c r="E2" s="93"/>
      <c r="F2" s="93"/>
      <c r="G2" s="93"/>
      <c r="H2" s="93"/>
      <c r="I2" s="93"/>
      <c r="J2" s="93"/>
      <c r="K2" s="93"/>
      <c r="L2" s="1"/>
    </row>
    <row r="3" spans="1:14" ht="16.5" x14ac:dyDescent="0.25">
      <c r="A3" s="1"/>
      <c r="B3" s="94" t="s">
        <v>43</v>
      </c>
      <c r="C3" s="94"/>
      <c r="D3" s="94"/>
      <c r="E3" s="94"/>
      <c r="F3" s="94"/>
      <c r="G3" s="94"/>
      <c r="H3" s="94"/>
      <c r="I3" s="94"/>
      <c r="J3" s="94"/>
      <c r="K3" s="94"/>
      <c r="L3" s="1"/>
    </row>
    <row r="4" spans="1:14" ht="15.75" x14ac:dyDescent="0.25">
      <c r="A4" s="18"/>
      <c r="B4" s="95"/>
      <c r="C4" s="95"/>
      <c r="D4" s="95"/>
      <c r="E4" s="95"/>
      <c r="F4" s="95"/>
      <c r="G4" s="95"/>
      <c r="H4" s="95"/>
      <c r="I4" s="95"/>
      <c r="J4" s="95"/>
      <c r="K4" s="95"/>
      <c r="L4" s="19"/>
    </row>
    <row r="5" spans="1:14" ht="18.75" x14ac:dyDescent="0.25">
      <c r="A5" s="18" t="s">
        <v>36</v>
      </c>
      <c r="B5" s="96" t="s">
        <v>80</v>
      </c>
      <c r="C5" s="96"/>
      <c r="D5" s="96"/>
      <c r="E5" s="96"/>
      <c r="F5" s="96"/>
      <c r="G5" s="96"/>
      <c r="H5" s="96"/>
      <c r="I5" s="96"/>
      <c r="J5" s="96"/>
      <c r="K5" s="96"/>
      <c r="L5" s="19"/>
    </row>
    <row r="6" spans="1:14" ht="16.5" thickBot="1" x14ac:dyDescent="0.3">
      <c r="A6" s="18"/>
      <c r="B6" s="20"/>
      <c r="C6" s="20"/>
      <c r="D6" s="20"/>
      <c r="E6" s="20"/>
      <c r="F6" s="20"/>
      <c r="G6" s="20"/>
      <c r="H6" s="20"/>
      <c r="I6" s="20"/>
      <c r="J6" s="20"/>
      <c r="K6" s="20"/>
      <c r="L6" s="19"/>
    </row>
    <row r="7" spans="1:14" ht="123.75" customHeight="1" x14ac:dyDescent="0.25">
      <c r="A7" s="2" t="s">
        <v>0</v>
      </c>
      <c r="B7" s="3" t="s">
        <v>1</v>
      </c>
      <c r="C7" s="3" t="s">
        <v>2</v>
      </c>
      <c r="D7" s="4" t="s">
        <v>3</v>
      </c>
      <c r="E7" s="5" t="s">
        <v>4</v>
      </c>
      <c r="F7" s="46" t="s">
        <v>5</v>
      </c>
      <c r="G7" s="4" t="s">
        <v>6</v>
      </c>
      <c r="H7" s="4" t="s">
        <v>7</v>
      </c>
      <c r="I7" s="4" t="s">
        <v>8</v>
      </c>
      <c r="J7" s="23" t="s">
        <v>9</v>
      </c>
      <c r="K7" s="23" t="s">
        <v>10</v>
      </c>
      <c r="L7" s="12" t="s">
        <v>11</v>
      </c>
    </row>
    <row r="8" spans="1:14" s="44" customFormat="1" ht="15.75" x14ac:dyDescent="0.25">
      <c r="A8" s="47">
        <v>1</v>
      </c>
      <c r="B8" s="48">
        <v>2</v>
      </c>
      <c r="C8" s="48">
        <v>3</v>
      </c>
      <c r="D8" s="49" t="s">
        <v>44</v>
      </c>
      <c r="E8" s="50">
        <v>5</v>
      </c>
      <c r="F8" s="51" t="s">
        <v>45</v>
      </c>
      <c r="G8" s="49" t="s">
        <v>46</v>
      </c>
      <c r="H8" s="49" t="s">
        <v>47</v>
      </c>
      <c r="I8" s="49" t="s">
        <v>48</v>
      </c>
      <c r="J8" s="52" t="s">
        <v>49</v>
      </c>
      <c r="K8" s="52" t="s">
        <v>50</v>
      </c>
      <c r="L8" s="53" t="s">
        <v>51</v>
      </c>
      <c r="M8" s="77"/>
      <c r="N8" s="77"/>
    </row>
    <row r="9" spans="1:14" ht="15.75" x14ac:dyDescent="0.25">
      <c r="A9" s="6">
        <v>1</v>
      </c>
      <c r="B9" s="7" t="s">
        <v>12</v>
      </c>
      <c r="C9" s="8"/>
      <c r="D9" s="9"/>
      <c r="E9" s="21"/>
      <c r="F9" s="10"/>
      <c r="G9" s="10"/>
      <c r="H9" s="10"/>
      <c r="I9" s="10"/>
      <c r="J9" s="24"/>
      <c r="K9" s="24"/>
      <c r="L9" s="11"/>
    </row>
    <row r="10" spans="1:14" ht="39.75" customHeight="1" x14ac:dyDescent="0.25">
      <c r="A10" s="27" t="s">
        <v>13</v>
      </c>
      <c r="B10" s="54" t="s">
        <v>37</v>
      </c>
      <c r="C10" s="28" t="s">
        <v>38</v>
      </c>
      <c r="D10" s="29">
        <v>1</v>
      </c>
      <c r="E10" s="30">
        <v>30500</v>
      </c>
      <c r="F10" s="30">
        <v>1500</v>
      </c>
      <c r="G10" s="30"/>
      <c r="H10" s="30">
        <v>1</v>
      </c>
      <c r="I10" s="55">
        <v>9</v>
      </c>
      <c r="J10" s="31">
        <f>G10+F10+(D10*E10)</f>
        <v>32000</v>
      </c>
      <c r="K10" s="31">
        <f>J10*I10*H10</f>
        <v>288000</v>
      </c>
      <c r="L10" s="32"/>
    </row>
    <row r="11" spans="1:14" ht="42.75" customHeight="1" x14ac:dyDescent="0.25">
      <c r="A11" s="27" t="s">
        <v>14</v>
      </c>
      <c r="B11" s="33" t="s">
        <v>15</v>
      </c>
      <c r="C11" s="28" t="s">
        <v>16</v>
      </c>
      <c r="D11" s="29">
        <v>0.5</v>
      </c>
      <c r="E11" s="30">
        <v>30500</v>
      </c>
      <c r="F11" s="30">
        <v>1500</v>
      </c>
      <c r="G11" s="30"/>
      <c r="H11" s="30">
        <v>1</v>
      </c>
      <c r="I11" s="55">
        <v>9</v>
      </c>
      <c r="J11" s="31">
        <f t="shared" ref="J11:J17" si="0">G11+F11+(D11*E11)</f>
        <v>16750</v>
      </c>
      <c r="K11" s="31">
        <f t="shared" ref="K11:K17" si="1">J11*I11*H11</f>
        <v>150750</v>
      </c>
      <c r="L11" s="32" t="s">
        <v>17</v>
      </c>
    </row>
    <row r="12" spans="1:14" ht="66" customHeight="1" x14ac:dyDescent="0.25">
      <c r="A12" s="27" t="s">
        <v>18</v>
      </c>
      <c r="B12" s="33" t="s">
        <v>52</v>
      </c>
      <c r="C12" s="28" t="s">
        <v>53</v>
      </c>
      <c r="D12" s="34">
        <v>4</v>
      </c>
      <c r="E12" s="30">
        <v>30500</v>
      </c>
      <c r="F12" s="30">
        <v>10000</v>
      </c>
      <c r="G12" s="30"/>
      <c r="H12" s="30">
        <v>1</v>
      </c>
      <c r="I12" s="55">
        <v>9</v>
      </c>
      <c r="J12" s="31">
        <f t="shared" si="0"/>
        <v>132000</v>
      </c>
      <c r="K12" s="31">
        <f t="shared" si="1"/>
        <v>1188000</v>
      </c>
      <c r="L12" s="32" t="s">
        <v>19</v>
      </c>
    </row>
    <row r="13" spans="1:14" ht="56.25" x14ac:dyDescent="0.25">
      <c r="A13" s="27" t="s">
        <v>20</v>
      </c>
      <c r="B13" s="35" t="s">
        <v>54</v>
      </c>
      <c r="C13" s="28" t="s">
        <v>67</v>
      </c>
      <c r="D13" s="34">
        <v>0.5</v>
      </c>
      <c r="E13" s="30">
        <v>30500</v>
      </c>
      <c r="F13" s="30">
        <v>1500</v>
      </c>
      <c r="G13" s="30"/>
      <c r="H13" s="30">
        <v>1</v>
      </c>
      <c r="I13" s="55">
        <v>9</v>
      </c>
      <c r="J13" s="31">
        <f t="shared" si="0"/>
        <v>16750</v>
      </c>
      <c r="K13" s="31">
        <f t="shared" si="1"/>
        <v>150750</v>
      </c>
      <c r="L13" s="32"/>
    </row>
    <row r="14" spans="1:14" ht="66" customHeight="1" x14ac:dyDescent="0.25">
      <c r="A14" s="27" t="s">
        <v>62</v>
      </c>
      <c r="B14" s="35" t="s">
        <v>69</v>
      </c>
      <c r="C14" s="28" t="s">
        <v>52</v>
      </c>
      <c r="D14" s="34">
        <v>5</v>
      </c>
      <c r="E14" s="30">
        <v>30500</v>
      </c>
      <c r="F14" s="30">
        <v>10000</v>
      </c>
      <c r="G14" s="30"/>
      <c r="H14" s="30">
        <v>1</v>
      </c>
      <c r="I14" s="55">
        <v>9</v>
      </c>
      <c r="J14" s="31">
        <f t="shared" si="0"/>
        <v>162500</v>
      </c>
      <c r="K14" s="31">
        <f t="shared" si="1"/>
        <v>1462500</v>
      </c>
      <c r="L14" s="32" t="s">
        <v>70</v>
      </c>
    </row>
    <row r="15" spans="1:14" ht="30" customHeight="1" x14ac:dyDescent="0.25">
      <c r="A15" s="37">
        <v>2</v>
      </c>
      <c r="B15" s="38" t="s">
        <v>21</v>
      </c>
      <c r="C15" s="28" t="s">
        <v>22</v>
      </c>
      <c r="D15" s="34">
        <v>2</v>
      </c>
      <c r="E15" s="30">
        <v>30500</v>
      </c>
      <c r="F15" s="30"/>
      <c r="G15" s="30"/>
      <c r="H15" s="30">
        <v>1</v>
      </c>
      <c r="I15" s="55">
        <v>9</v>
      </c>
      <c r="J15" s="31">
        <f t="shared" si="0"/>
        <v>61000</v>
      </c>
      <c r="K15" s="31">
        <f t="shared" si="1"/>
        <v>549000</v>
      </c>
      <c r="L15" s="32"/>
    </row>
    <row r="16" spans="1:14" ht="57.75" customHeight="1" x14ac:dyDescent="0.25">
      <c r="A16" s="97"/>
      <c r="B16" s="28"/>
      <c r="C16" s="28" t="s">
        <v>23</v>
      </c>
      <c r="D16" s="34">
        <v>1</v>
      </c>
      <c r="E16" s="30">
        <v>30500</v>
      </c>
      <c r="F16" s="30"/>
      <c r="G16" s="30">
        <v>12000</v>
      </c>
      <c r="H16" s="30">
        <v>1</v>
      </c>
      <c r="I16" s="55">
        <v>9</v>
      </c>
      <c r="J16" s="31">
        <f t="shared" si="0"/>
        <v>42500</v>
      </c>
      <c r="K16" s="31">
        <f t="shared" si="1"/>
        <v>382500</v>
      </c>
      <c r="L16" s="32" t="s">
        <v>55</v>
      </c>
    </row>
    <row r="17" spans="1:12" ht="37.5" x14ac:dyDescent="0.25">
      <c r="A17" s="98"/>
      <c r="B17" s="28"/>
      <c r="C17" s="28" t="s">
        <v>25</v>
      </c>
      <c r="D17" s="29">
        <v>0.5</v>
      </c>
      <c r="E17" s="40">
        <v>30500</v>
      </c>
      <c r="F17" s="30">
        <v>20000</v>
      </c>
      <c r="G17" s="30"/>
      <c r="H17" s="30">
        <v>1</v>
      </c>
      <c r="I17" s="55">
        <v>9</v>
      </c>
      <c r="J17" s="31">
        <f t="shared" si="0"/>
        <v>35250</v>
      </c>
      <c r="K17" s="31">
        <f t="shared" si="1"/>
        <v>317250</v>
      </c>
      <c r="L17" s="32" t="s">
        <v>56</v>
      </c>
    </row>
    <row r="18" spans="1:12" ht="18.75" x14ac:dyDescent="0.25">
      <c r="A18" s="37">
        <v>3</v>
      </c>
      <c r="B18" s="38" t="s">
        <v>26</v>
      </c>
      <c r="C18" s="28"/>
      <c r="D18" s="34"/>
      <c r="E18" s="40"/>
      <c r="F18" s="30"/>
      <c r="G18" s="30"/>
      <c r="H18" s="30"/>
      <c r="I18" s="30"/>
      <c r="J18" s="31">
        <f t="shared" ref="J18:J25" si="2">G18+F18+(D18*E18)</f>
        <v>0</v>
      </c>
      <c r="K18" s="31"/>
      <c r="L18" s="32"/>
    </row>
    <row r="19" spans="1:12" ht="18.75" x14ac:dyDescent="0.25">
      <c r="A19" s="27" t="s">
        <v>27</v>
      </c>
      <c r="B19" s="28" t="s">
        <v>28</v>
      </c>
      <c r="C19" s="28"/>
      <c r="D19" s="34">
        <v>0</v>
      </c>
      <c r="E19" s="40">
        <v>0</v>
      </c>
      <c r="F19" s="30"/>
      <c r="G19" s="30"/>
      <c r="H19" s="30">
        <v>1</v>
      </c>
      <c r="I19" s="30">
        <v>9</v>
      </c>
      <c r="J19" s="31">
        <f t="shared" si="2"/>
        <v>0</v>
      </c>
      <c r="K19" s="31"/>
      <c r="L19" s="45"/>
    </row>
    <row r="20" spans="1:12" ht="18.75" x14ac:dyDescent="0.25">
      <c r="A20" s="27" t="s">
        <v>29</v>
      </c>
      <c r="B20" s="28" t="s">
        <v>30</v>
      </c>
      <c r="C20" s="28"/>
      <c r="D20" s="34">
        <v>0</v>
      </c>
      <c r="E20" s="30">
        <v>0</v>
      </c>
      <c r="F20" s="30"/>
      <c r="G20" s="30"/>
      <c r="H20" s="30">
        <v>1</v>
      </c>
      <c r="I20" s="30">
        <v>9</v>
      </c>
      <c r="J20" s="31">
        <f t="shared" si="2"/>
        <v>0</v>
      </c>
      <c r="K20" s="31"/>
      <c r="L20" s="45"/>
    </row>
    <row r="21" spans="1:12" ht="18.75" x14ac:dyDescent="0.25">
      <c r="A21" s="27" t="s">
        <v>31</v>
      </c>
      <c r="B21" s="28" t="s">
        <v>32</v>
      </c>
      <c r="C21" s="28"/>
      <c r="D21" s="34"/>
      <c r="E21" s="30"/>
      <c r="F21" s="30"/>
      <c r="G21" s="30"/>
      <c r="H21" s="30"/>
      <c r="I21" s="30"/>
      <c r="J21" s="31">
        <f t="shared" si="2"/>
        <v>0</v>
      </c>
      <c r="K21" s="31"/>
      <c r="L21" s="45"/>
    </row>
    <row r="22" spans="1:12" ht="56.25" x14ac:dyDescent="0.25">
      <c r="A22" s="39">
        <v>4</v>
      </c>
      <c r="B22" s="28" t="s">
        <v>39</v>
      </c>
      <c r="C22" s="28"/>
      <c r="D22" s="41"/>
      <c r="E22" s="42"/>
      <c r="F22" s="43"/>
      <c r="G22" s="43"/>
      <c r="H22" s="43"/>
      <c r="I22" s="43"/>
      <c r="J22" s="31"/>
      <c r="K22" s="31"/>
      <c r="L22" s="32"/>
    </row>
    <row r="23" spans="1:12" ht="37.5" x14ac:dyDescent="0.3">
      <c r="A23" s="97"/>
      <c r="B23" s="28"/>
      <c r="C23" s="57" t="s">
        <v>57</v>
      </c>
      <c r="D23" s="61">
        <v>5</v>
      </c>
      <c r="E23" s="62">
        <v>30500</v>
      </c>
      <c r="F23" s="61">
        <v>0</v>
      </c>
      <c r="G23" s="61">
        <v>0</v>
      </c>
      <c r="H23" s="61">
        <v>1</v>
      </c>
      <c r="I23" s="61">
        <v>9</v>
      </c>
      <c r="J23" s="31">
        <f t="shared" si="2"/>
        <v>152500</v>
      </c>
      <c r="K23" s="31">
        <f t="shared" ref="K23:K25" si="3">J23*I23*H23</f>
        <v>1372500</v>
      </c>
      <c r="L23" s="32"/>
    </row>
    <row r="24" spans="1:12" ht="37.5" x14ac:dyDescent="0.3">
      <c r="A24" s="99"/>
      <c r="B24" s="28"/>
      <c r="C24" s="57" t="s">
        <v>59</v>
      </c>
      <c r="D24" s="61">
        <v>5</v>
      </c>
      <c r="E24" s="62">
        <v>30500</v>
      </c>
      <c r="F24" s="63">
        <v>1500000</v>
      </c>
      <c r="G24" s="61"/>
      <c r="H24" s="61">
        <v>1</v>
      </c>
      <c r="I24" s="61">
        <v>9</v>
      </c>
      <c r="J24" s="31">
        <f t="shared" ref="J24" si="4">G24+F24+(D24*E24)</f>
        <v>1652500</v>
      </c>
      <c r="K24" s="31">
        <f t="shared" ref="K24" si="5">J24*I24*H24</f>
        <v>14872500</v>
      </c>
      <c r="L24" s="32"/>
    </row>
    <row r="25" spans="1:12" ht="37.5" x14ac:dyDescent="0.3">
      <c r="A25" s="98"/>
      <c r="B25" s="28"/>
      <c r="C25" s="57" t="s">
        <v>58</v>
      </c>
      <c r="D25" s="61">
        <v>5</v>
      </c>
      <c r="E25" s="62">
        <v>30500</v>
      </c>
      <c r="F25" s="61">
        <v>0</v>
      </c>
      <c r="G25" s="61">
        <v>0</v>
      </c>
      <c r="H25" s="61">
        <v>1</v>
      </c>
      <c r="I25" s="61">
        <v>9</v>
      </c>
      <c r="J25" s="31">
        <f t="shared" si="2"/>
        <v>152500</v>
      </c>
      <c r="K25" s="31">
        <f t="shared" si="3"/>
        <v>1372500</v>
      </c>
      <c r="L25" s="32"/>
    </row>
    <row r="26" spans="1:12" ht="18.75" x14ac:dyDescent="0.25">
      <c r="A26" s="37">
        <v>5</v>
      </c>
      <c r="B26" s="28" t="s">
        <v>40</v>
      </c>
      <c r="C26" s="68"/>
      <c r="D26" s="69"/>
      <c r="E26" s="70"/>
      <c r="F26" s="71"/>
      <c r="G26" s="71"/>
      <c r="H26" s="72">
        <v>1</v>
      </c>
      <c r="I26" s="61">
        <v>9</v>
      </c>
      <c r="J26" s="31">
        <f t="shared" ref="J26:J29" si="6">G26+F26+(D26*E26)</f>
        <v>0</v>
      </c>
      <c r="K26" s="31">
        <f t="shared" ref="K26:K29" si="7">J26*I26*H26</f>
        <v>0</v>
      </c>
      <c r="L26" s="32"/>
    </row>
    <row r="27" spans="1:12" ht="24" customHeight="1" x14ac:dyDescent="0.3">
      <c r="A27" s="37">
        <v>6</v>
      </c>
      <c r="B27" s="65" t="s">
        <v>33</v>
      </c>
      <c r="C27" s="73" t="s">
        <v>22</v>
      </c>
      <c r="D27" s="58">
        <v>1</v>
      </c>
      <c r="E27" s="59">
        <v>30500</v>
      </c>
      <c r="F27" s="58">
        <v>0</v>
      </c>
      <c r="G27" s="58">
        <v>0</v>
      </c>
      <c r="H27" s="58">
        <v>1</v>
      </c>
      <c r="I27" s="61">
        <v>9</v>
      </c>
      <c r="J27" s="31">
        <f t="shared" si="6"/>
        <v>30500</v>
      </c>
      <c r="K27" s="31">
        <f t="shared" si="7"/>
        <v>274500</v>
      </c>
      <c r="L27" s="67"/>
    </row>
    <row r="28" spans="1:12" ht="24.75" customHeight="1" x14ac:dyDescent="0.3">
      <c r="A28" s="100"/>
      <c r="B28" s="66"/>
      <c r="C28" s="73" t="s">
        <v>60</v>
      </c>
      <c r="D28" s="58">
        <v>0</v>
      </c>
      <c r="E28" s="58">
        <v>0</v>
      </c>
      <c r="F28" s="58">
        <v>0</v>
      </c>
      <c r="G28" s="59">
        <v>12000</v>
      </c>
      <c r="H28" s="58">
        <v>1</v>
      </c>
      <c r="I28" s="61">
        <v>9</v>
      </c>
      <c r="J28" s="31">
        <f t="shared" si="6"/>
        <v>12000</v>
      </c>
      <c r="K28" s="31">
        <f t="shared" si="7"/>
        <v>108000</v>
      </c>
      <c r="L28" s="67" t="s">
        <v>24</v>
      </c>
    </row>
    <row r="29" spans="1:12" ht="24.75" customHeight="1" x14ac:dyDescent="0.3">
      <c r="A29" s="101"/>
      <c r="B29" s="66"/>
      <c r="C29" s="75" t="s">
        <v>61</v>
      </c>
      <c r="D29" s="58">
        <v>0</v>
      </c>
      <c r="E29" s="58">
        <v>0</v>
      </c>
      <c r="F29" s="58">
        <v>0</v>
      </c>
      <c r="G29" s="58">
        <v>0</v>
      </c>
      <c r="H29" s="58">
        <v>1</v>
      </c>
      <c r="I29" s="61">
        <v>9</v>
      </c>
      <c r="J29" s="31">
        <f t="shared" si="6"/>
        <v>0</v>
      </c>
      <c r="K29" s="31">
        <f t="shared" si="7"/>
        <v>0</v>
      </c>
      <c r="L29" s="67"/>
    </row>
    <row r="30" spans="1:12" ht="18.75" x14ac:dyDescent="0.3">
      <c r="A30" s="101"/>
      <c r="B30" s="90" t="s">
        <v>34</v>
      </c>
      <c r="C30" s="73" t="s">
        <v>22</v>
      </c>
      <c r="D30" s="74"/>
      <c r="E30" s="60"/>
      <c r="F30" s="60"/>
      <c r="G30" s="60"/>
      <c r="H30" s="64"/>
      <c r="I30" s="60"/>
      <c r="J30" s="31"/>
      <c r="K30" s="31">
        <f>K10+K11+K12+K13+K15+K23+K24+K25+K27</f>
        <v>20218500</v>
      </c>
      <c r="L30" s="60"/>
    </row>
    <row r="31" spans="1:12" ht="18.75" x14ac:dyDescent="0.3">
      <c r="A31" s="101"/>
      <c r="B31" s="91"/>
      <c r="C31" s="73" t="s">
        <v>60</v>
      </c>
      <c r="D31" s="74"/>
      <c r="E31" s="60"/>
      <c r="F31" s="60"/>
      <c r="G31" s="60"/>
      <c r="H31" s="64"/>
      <c r="I31" s="60"/>
      <c r="J31" s="31"/>
      <c r="K31" s="31">
        <f>K10+K11+K12+K13+K16+K23+K24+K25+K28</f>
        <v>19885500</v>
      </c>
      <c r="L31" s="60"/>
    </row>
    <row r="32" spans="1:12" ht="18.75" x14ac:dyDescent="0.3">
      <c r="A32" s="102"/>
      <c r="B32" s="92"/>
      <c r="C32" s="73" t="s">
        <v>61</v>
      </c>
      <c r="D32" s="74"/>
      <c r="E32" s="60"/>
      <c r="F32" s="60"/>
      <c r="G32" s="60"/>
      <c r="H32" s="64"/>
      <c r="I32" s="60"/>
      <c r="J32" s="31"/>
      <c r="K32" s="31">
        <f>K10+K11+K12+K13+K17+K23+K24+K25+K29</f>
        <v>19712250</v>
      </c>
      <c r="L32" s="60"/>
    </row>
    <row r="33" spans="1:15" ht="15.75" x14ac:dyDescent="0.25">
      <c r="A33" s="13"/>
      <c r="B33" s="14"/>
      <c r="C33" s="14"/>
      <c r="D33" s="15"/>
      <c r="E33" s="16"/>
      <c r="F33" s="16"/>
      <c r="G33" s="16"/>
      <c r="H33" s="17"/>
      <c r="I33" s="16"/>
      <c r="J33" s="16"/>
      <c r="K33" s="16"/>
      <c r="L33" s="16"/>
    </row>
    <row r="34" spans="1:15" ht="15.75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1:15" ht="18.75" x14ac:dyDescent="0.25">
      <c r="A35" s="25" t="s">
        <v>63</v>
      </c>
      <c r="B35" s="96" t="s">
        <v>81</v>
      </c>
      <c r="C35" s="96"/>
      <c r="D35" s="96"/>
      <c r="E35" s="96"/>
      <c r="F35" s="96"/>
      <c r="G35" s="96"/>
      <c r="H35" s="96"/>
      <c r="I35" s="96"/>
      <c r="J35" s="96"/>
      <c r="K35" s="96"/>
      <c r="L35" s="19"/>
    </row>
    <row r="36" spans="1:15" ht="16.5" thickBot="1" x14ac:dyDescent="0.3">
      <c r="A36" s="25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19"/>
    </row>
    <row r="37" spans="1:15" ht="110.25" x14ac:dyDescent="0.25">
      <c r="A37" s="2" t="s">
        <v>0</v>
      </c>
      <c r="B37" s="3" t="s">
        <v>1</v>
      </c>
      <c r="C37" s="3" t="s">
        <v>2</v>
      </c>
      <c r="D37" s="4" t="s">
        <v>3</v>
      </c>
      <c r="E37" s="5" t="s">
        <v>4</v>
      </c>
      <c r="F37" s="46" t="s">
        <v>5</v>
      </c>
      <c r="G37" s="4" t="s">
        <v>6</v>
      </c>
      <c r="H37" s="4" t="s">
        <v>7</v>
      </c>
      <c r="I37" s="4" t="s">
        <v>8</v>
      </c>
      <c r="J37" s="23" t="s">
        <v>9</v>
      </c>
      <c r="K37" s="23" t="s">
        <v>10</v>
      </c>
      <c r="L37" s="12" t="s">
        <v>11</v>
      </c>
    </row>
    <row r="38" spans="1:15" ht="15.75" x14ac:dyDescent="0.25">
      <c r="A38" s="47">
        <v>1</v>
      </c>
      <c r="B38" s="48">
        <v>2</v>
      </c>
      <c r="C38" s="48">
        <v>3</v>
      </c>
      <c r="D38" s="49" t="s">
        <v>44</v>
      </c>
      <c r="E38" s="50">
        <v>5</v>
      </c>
      <c r="F38" s="51" t="s">
        <v>45</v>
      </c>
      <c r="G38" s="49" t="s">
        <v>46</v>
      </c>
      <c r="H38" s="49" t="s">
        <v>47</v>
      </c>
      <c r="I38" s="49" t="s">
        <v>48</v>
      </c>
      <c r="J38" s="52" t="s">
        <v>49</v>
      </c>
      <c r="K38" s="52" t="s">
        <v>50</v>
      </c>
      <c r="L38" s="53" t="s">
        <v>51</v>
      </c>
    </row>
    <row r="39" spans="1:15" ht="15.75" x14ac:dyDescent="0.25">
      <c r="A39" s="6">
        <v>1</v>
      </c>
      <c r="B39" s="7" t="s">
        <v>12</v>
      </c>
      <c r="C39" s="8"/>
      <c r="D39" s="9"/>
      <c r="E39" s="21"/>
      <c r="F39" s="10"/>
      <c r="G39" s="10"/>
      <c r="H39" s="10"/>
      <c r="I39" s="10"/>
      <c r="J39" s="24"/>
      <c r="K39" s="24"/>
      <c r="L39" s="11"/>
    </row>
    <row r="40" spans="1:15" ht="37.5" x14ac:dyDescent="0.25">
      <c r="A40" s="27" t="s">
        <v>13</v>
      </c>
      <c r="B40" s="54" t="s">
        <v>37</v>
      </c>
      <c r="C40" s="28" t="s">
        <v>38</v>
      </c>
      <c r="D40" s="29">
        <v>1</v>
      </c>
      <c r="E40" s="30">
        <v>30500</v>
      </c>
      <c r="F40" s="30">
        <v>1500</v>
      </c>
      <c r="G40" s="30"/>
      <c r="H40" s="30">
        <v>1</v>
      </c>
      <c r="I40" s="55">
        <v>9</v>
      </c>
      <c r="J40" s="31">
        <f>G40+F40+(D40*E40)</f>
        <v>32000</v>
      </c>
      <c r="K40" s="31">
        <f>J40*I40*H40</f>
        <v>288000</v>
      </c>
      <c r="L40" s="32"/>
      <c r="O40" s="76"/>
    </row>
    <row r="41" spans="1:15" ht="45.75" customHeight="1" x14ac:dyDescent="0.25">
      <c r="A41" s="27" t="s">
        <v>14</v>
      </c>
      <c r="B41" s="33" t="s">
        <v>15</v>
      </c>
      <c r="C41" s="28" t="s">
        <v>16</v>
      </c>
      <c r="D41" s="29">
        <v>0.5</v>
      </c>
      <c r="E41" s="30">
        <v>30500</v>
      </c>
      <c r="F41" s="30">
        <v>1500</v>
      </c>
      <c r="G41" s="30"/>
      <c r="H41" s="30">
        <v>1</v>
      </c>
      <c r="I41" s="36">
        <v>9</v>
      </c>
      <c r="J41" s="31">
        <f t="shared" ref="J41:J50" si="8">G41+F41+(D41*E41)</f>
        <v>16750</v>
      </c>
      <c r="K41" s="31">
        <f t="shared" ref="K41:K46" si="9">J41*I41*H41</f>
        <v>150750</v>
      </c>
      <c r="L41" s="32" t="s">
        <v>17</v>
      </c>
      <c r="O41" s="76"/>
    </row>
    <row r="42" spans="1:15" ht="45.75" customHeight="1" x14ac:dyDescent="0.25">
      <c r="A42" s="27" t="s">
        <v>18</v>
      </c>
      <c r="B42" s="33" t="s">
        <v>69</v>
      </c>
      <c r="C42" s="28" t="s">
        <v>53</v>
      </c>
      <c r="D42" s="34">
        <v>4</v>
      </c>
      <c r="E42" s="30">
        <v>30500</v>
      </c>
      <c r="F42" s="30">
        <v>10000</v>
      </c>
      <c r="G42" s="30"/>
      <c r="H42" s="30">
        <v>1</v>
      </c>
      <c r="I42" s="36">
        <v>9</v>
      </c>
      <c r="J42" s="31">
        <f t="shared" si="8"/>
        <v>132000</v>
      </c>
      <c r="K42" s="31">
        <f t="shared" si="9"/>
        <v>1188000</v>
      </c>
      <c r="L42" s="32" t="s">
        <v>19</v>
      </c>
      <c r="O42" s="76"/>
    </row>
    <row r="43" spans="1:15" ht="56.25" x14ac:dyDescent="0.25">
      <c r="A43" s="27" t="s">
        <v>20</v>
      </c>
      <c r="B43" s="35" t="s">
        <v>54</v>
      </c>
      <c r="C43" s="28" t="s">
        <v>68</v>
      </c>
      <c r="D43" s="34">
        <v>0.5</v>
      </c>
      <c r="E43" s="30">
        <v>30500</v>
      </c>
      <c r="F43" s="30">
        <v>1500</v>
      </c>
      <c r="G43" s="30"/>
      <c r="H43" s="30">
        <v>1</v>
      </c>
      <c r="I43" s="36">
        <v>9</v>
      </c>
      <c r="J43" s="31">
        <f t="shared" si="8"/>
        <v>16750</v>
      </c>
      <c r="K43" s="31">
        <f t="shared" si="9"/>
        <v>150750</v>
      </c>
      <c r="L43" s="32"/>
      <c r="O43" s="76"/>
    </row>
    <row r="44" spans="1:15" ht="18.75" x14ac:dyDescent="0.25">
      <c r="A44" s="37">
        <v>2</v>
      </c>
      <c r="B44" s="38" t="s">
        <v>21</v>
      </c>
      <c r="C44" s="28" t="s">
        <v>22</v>
      </c>
      <c r="D44" s="34">
        <v>2</v>
      </c>
      <c r="E44" s="30">
        <v>30500</v>
      </c>
      <c r="F44" s="30"/>
      <c r="G44" s="30"/>
      <c r="H44" s="30">
        <v>1</v>
      </c>
      <c r="I44" s="56">
        <v>9</v>
      </c>
      <c r="J44" s="31">
        <f t="shared" si="8"/>
        <v>61000</v>
      </c>
      <c r="K44" s="31">
        <f t="shared" si="9"/>
        <v>549000</v>
      </c>
      <c r="L44" s="32"/>
    </row>
    <row r="45" spans="1:15" ht="56.25" x14ac:dyDescent="0.25">
      <c r="A45" s="97"/>
      <c r="B45" s="28"/>
      <c r="C45" s="28" t="s">
        <v>23</v>
      </c>
      <c r="D45" s="34">
        <v>1</v>
      </c>
      <c r="E45" s="30">
        <v>30500</v>
      </c>
      <c r="F45" s="30"/>
      <c r="G45" s="30">
        <v>12000</v>
      </c>
      <c r="H45" s="30">
        <v>1</v>
      </c>
      <c r="I45" s="55">
        <v>9</v>
      </c>
      <c r="J45" s="31">
        <f t="shared" si="8"/>
        <v>42500</v>
      </c>
      <c r="K45" s="31">
        <f t="shared" si="9"/>
        <v>382500</v>
      </c>
      <c r="L45" s="32" t="s">
        <v>55</v>
      </c>
    </row>
    <row r="46" spans="1:15" ht="37.5" x14ac:dyDescent="0.25">
      <c r="A46" s="98"/>
      <c r="B46" s="28"/>
      <c r="C46" s="28" t="s">
        <v>25</v>
      </c>
      <c r="D46" s="29">
        <v>0.5</v>
      </c>
      <c r="E46" s="40">
        <v>30500</v>
      </c>
      <c r="F46" s="30">
        <v>20000</v>
      </c>
      <c r="G46" s="30"/>
      <c r="H46" s="30">
        <v>1</v>
      </c>
      <c r="I46" s="30">
        <v>9</v>
      </c>
      <c r="J46" s="31">
        <f t="shared" si="8"/>
        <v>35250</v>
      </c>
      <c r="K46" s="31">
        <f t="shared" si="9"/>
        <v>317250</v>
      </c>
      <c r="L46" s="32" t="s">
        <v>56</v>
      </c>
      <c r="O46" s="79"/>
    </row>
    <row r="47" spans="1:15" ht="18.75" x14ac:dyDescent="0.25">
      <c r="A47" s="37">
        <v>3</v>
      </c>
      <c r="B47" s="38" t="s">
        <v>26</v>
      </c>
      <c r="C47" s="28"/>
      <c r="D47" s="34"/>
      <c r="E47" s="40"/>
      <c r="F47" s="30"/>
      <c r="G47" s="30"/>
      <c r="H47" s="30"/>
      <c r="I47" s="30"/>
      <c r="J47" s="31">
        <f t="shared" si="8"/>
        <v>0</v>
      </c>
      <c r="K47" s="31"/>
      <c r="L47" s="32"/>
    </row>
    <row r="48" spans="1:15" ht="18.75" x14ac:dyDescent="0.25">
      <c r="A48" s="27" t="s">
        <v>27</v>
      </c>
      <c r="B48" s="28" t="s">
        <v>28</v>
      </c>
      <c r="C48" s="28"/>
      <c r="D48" s="34">
        <v>0</v>
      </c>
      <c r="E48" s="40">
        <v>0</v>
      </c>
      <c r="F48" s="30"/>
      <c r="G48" s="30"/>
      <c r="H48" s="30">
        <v>1</v>
      </c>
      <c r="I48" s="30">
        <v>9</v>
      </c>
      <c r="J48" s="31">
        <f t="shared" si="8"/>
        <v>0</v>
      </c>
      <c r="K48" s="31"/>
      <c r="L48" s="45"/>
    </row>
    <row r="49" spans="1:15" ht="18.75" x14ac:dyDescent="0.25">
      <c r="A49" s="27" t="s">
        <v>29</v>
      </c>
      <c r="B49" s="28" t="s">
        <v>30</v>
      </c>
      <c r="C49" s="28"/>
      <c r="D49" s="34">
        <v>0</v>
      </c>
      <c r="E49" s="30">
        <v>0</v>
      </c>
      <c r="F49" s="30"/>
      <c r="G49" s="30"/>
      <c r="H49" s="30">
        <v>1</v>
      </c>
      <c r="I49" s="30">
        <v>9</v>
      </c>
      <c r="J49" s="31">
        <f t="shared" si="8"/>
        <v>0</v>
      </c>
      <c r="K49" s="31"/>
      <c r="L49" s="45"/>
    </row>
    <row r="50" spans="1:15" ht="18.75" x14ac:dyDescent="0.25">
      <c r="A50" s="27" t="s">
        <v>31</v>
      </c>
      <c r="B50" s="28" t="s">
        <v>32</v>
      </c>
      <c r="C50" s="28"/>
      <c r="D50" s="34"/>
      <c r="E50" s="30"/>
      <c r="F50" s="30"/>
      <c r="G50" s="30"/>
      <c r="H50" s="30"/>
      <c r="I50" s="30"/>
      <c r="J50" s="31">
        <f t="shared" si="8"/>
        <v>0</v>
      </c>
      <c r="K50" s="31"/>
      <c r="L50" s="45"/>
    </row>
    <row r="51" spans="1:15" ht="56.25" x14ac:dyDescent="0.25">
      <c r="A51" s="39">
        <v>4</v>
      </c>
      <c r="B51" s="28" t="s">
        <v>39</v>
      </c>
      <c r="C51" s="28"/>
      <c r="D51" s="41"/>
      <c r="E51" s="42"/>
      <c r="F51" s="43"/>
      <c r="G51" s="43"/>
      <c r="H51" s="43"/>
      <c r="I51" s="43"/>
      <c r="J51" s="31"/>
      <c r="K51" s="31"/>
      <c r="L51" s="32"/>
    </row>
    <row r="52" spans="1:15" ht="37.5" x14ac:dyDescent="0.3">
      <c r="A52" s="97"/>
      <c r="B52" s="28"/>
      <c r="C52" s="57" t="s">
        <v>57</v>
      </c>
      <c r="D52" s="61">
        <v>5</v>
      </c>
      <c r="E52" s="62">
        <v>30500</v>
      </c>
      <c r="F52" s="61">
        <v>0</v>
      </c>
      <c r="G52" s="61">
        <v>0</v>
      </c>
      <c r="H52" s="61">
        <v>1</v>
      </c>
      <c r="I52" s="61">
        <v>9</v>
      </c>
      <c r="J52" s="31">
        <f t="shared" ref="J52:J58" si="10">G52+F52+(D52*E52)</f>
        <v>152500</v>
      </c>
      <c r="K52" s="31">
        <f t="shared" ref="K52:K58" si="11">J52*I52*H52</f>
        <v>1372500</v>
      </c>
      <c r="L52" s="32"/>
      <c r="O52" s="76"/>
    </row>
    <row r="53" spans="1:15" ht="39.75" customHeight="1" x14ac:dyDescent="0.3">
      <c r="A53" s="99"/>
      <c r="B53" s="28"/>
      <c r="C53" s="57" t="s">
        <v>59</v>
      </c>
      <c r="D53" s="61">
        <v>5</v>
      </c>
      <c r="E53" s="62">
        <v>30500</v>
      </c>
      <c r="F53" s="63">
        <v>1000000</v>
      </c>
      <c r="G53" s="61"/>
      <c r="H53" s="61">
        <v>1</v>
      </c>
      <c r="I53" s="61">
        <v>9</v>
      </c>
      <c r="J53" s="31">
        <f t="shared" si="10"/>
        <v>1152500</v>
      </c>
      <c r="K53" s="31">
        <f t="shared" si="11"/>
        <v>10372500</v>
      </c>
      <c r="L53" s="32"/>
      <c r="O53" s="76"/>
    </row>
    <row r="54" spans="1:15" ht="37.5" x14ac:dyDescent="0.3">
      <c r="A54" s="98"/>
      <c r="B54" s="28"/>
      <c r="C54" s="57" t="s">
        <v>58</v>
      </c>
      <c r="D54" s="61">
        <v>5</v>
      </c>
      <c r="E54" s="62">
        <v>30500</v>
      </c>
      <c r="F54" s="61">
        <v>0</v>
      </c>
      <c r="G54" s="61">
        <v>0</v>
      </c>
      <c r="H54" s="61">
        <v>1</v>
      </c>
      <c r="I54" s="61">
        <v>9</v>
      </c>
      <c r="J54" s="31">
        <f t="shared" si="10"/>
        <v>152500</v>
      </c>
      <c r="K54" s="31">
        <f t="shared" si="11"/>
        <v>1372500</v>
      </c>
      <c r="L54" s="32"/>
      <c r="O54" s="76"/>
    </row>
    <row r="55" spans="1:15" ht="24.75" customHeight="1" x14ac:dyDescent="0.25">
      <c r="A55" s="37">
        <v>5</v>
      </c>
      <c r="B55" s="28" t="s">
        <v>40</v>
      </c>
      <c r="C55" s="68"/>
      <c r="D55" s="69"/>
      <c r="E55" s="70"/>
      <c r="F55" s="71"/>
      <c r="G55" s="71"/>
      <c r="H55" s="72">
        <v>1</v>
      </c>
      <c r="I55" s="71"/>
      <c r="J55" s="31">
        <f t="shared" si="10"/>
        <v>0</v>
      </c>
      <c r="K55" s="31">
        <f t="shared" si="11"/>
        <v>0</v>
      </c>
      <c r="L55" s="32"/>
    </row>
    <row r="56" spans="1:15" ht="18.75" x14ac:dyDescent="0.3">
      <c r="A56" s="37">
        <v>6</v>
      </c>
      <c r="B56" s="65" t="s">
        <v>33</v>
      </c>
      <c r="C56" s="73" t="s">
        <v>22</v>
      </c>
      <c r="D56" s="58">
        <v>1</v>
      </c>
      <c r="E56" s="59">
        <v>30500</v>
      </c>
      <c r="F56" s="58">
        <v>0</v>
      </c>
      <c r="G56" s="58">
        <v>0</v>
      </c>
      <c r="H56" s="58">
        <v>1</v>
      </c>
      <c r="I56" s="58">
        <v>9</v>
      </c>
      <c r="J56" s="31">
        <f t="shared" si="10"/>
        <v>30500</v>
      </c>
      <c r="K56" s="31">
        <f t="shared" si="11"/>
        <v>274500</v>
      </c>
      <c r="L56" s="67"/>
    </row>
    <row r="57" spans="1:15" ht="18.75" x14ac:dyDescent="0.3">
      <c r="A57" s="100"/>
      <c r="B57" s="66"/>
      <c r="C57" s="73" t="s">
        <v>60</v>
      </c>
      <c r="D57" s="58">
        <v>0</v>
      </c>
      <c r="E57" s="58">
        <v>0</v>
      </c>
      <c r="F57" s="58">
        <v>0</v>
      </c>
      <c r="G57" s="59">
        <v>12000</v>
      </c>
      <c r="H57" s="58">
        <v>1</v>
      </c>
      <c r="I57" s="58">
        <v>9</v>
      </c>
      <c r="J57" s="31">
        <f t="shared" si="10"/>
        <v>12000</v>
      </c>
      <c r="K57" s="31">
        <f t="shared" si="11"/>
        <v>108000</v>
      </c>
      <c r="L57" s="67" t="s">
        <v>24</v>
      </c>
    </row>
    <row r="58" spans="1:15" ht="18.75" x14ac:dyDescent="0.3">
      <c r="A58" s="101"/>
      <c r="B58" s="66"/>
      <c r="C58" s="75" t="s">
        <v>61</v>
      </c>
      <c r="D58" s="58">
        <v>0</v>
      </c>
      <c r="E58" s="58">
        <v>0</v>
      </c>
      <c r="F58" s="58">
        <v>0</v>
      </c>
      <c r="G58" s="58">
        <v>0</v>
      </c>
      <c r="H58" s="58">
        <v>1</v>
      </c>
      <c r="I58" s="58">
        <v>9</v>
      </c>
      <c r="J58" s="31">
        <f t="shared" si="10"/>
        <v>0</v>
      </c>
      <c r="K58" s="31">
        <f t="shared" si="11"/>
        <v>0</v>
      </c>
      <c r="L58" s="67"/>
    </row>
    <row r="59" spans="1:15" ht="18.75" x14ac:dyDescent="0.3">
      <c r="A59" s="101"/>
      <c r="B59" s="90" t="s">
        <v>34</v>
      </c>
      <c r="C59" s="73" t="s">
        <v>22</v>
      </c>
      <c r="D59" s="74"/>
      <c r="E59" s="60"/>
      <c r="F59" s="60"/>
      <c r="G59" s="60"/>
      <c r="H59" s="64"/>
      <c r="I59" s="60"/>
      <c r="J59" s="31"/>
      <c r="K59" s="31">
        <f>K44+K56</f>
        <v>823500</v>
      </c>
      <c r="L59" s="60"/>
      <c r="O59" s="80"/>
    </row>
    <row r="60" spans="1:15" ht="18.75" x14ac:dyDescent="0.3">
      <c r="A60" s="101"/>
      <c r="B60" s="91"/>
      <c r="C60" s="73" t="s">
        <v>60</v>
      </c>
      <c r="D60" s="74"/>
      <c r="E60" s="60"/>
      <c r="F60" s="60"/>
      <c r="G60" s="60"/>
      <c r="H60" s="64"/>
      <c r="I60" s="60"/>
      <c r="J60" s="31"/>
      <c r="K60" s="31">
        <f>K45+K57</f>
        <v>490500</v>
      </c>
      <c r="L60" s="60"/>
    </row>
    <row r="61" spans="1:15" ht="18.75" x14ac:dyDescent="0.3">
      <c r="A61" s="102"/>
      <c r="B61" s="92"/>
      <c r="C61" s="73" t="s">
        <v>61</v>
      </c>
      <c r="D61" s="74"/>
      <c r="E61" s="60"/>
      <c r="F61" s="60"/>
      <c r="G61" s="60"/>
      <c r="H61" s="64"/>
      <c r="I61" s="60"/>
      <c r="J61" s="31"/>
      <c r="K61" s="31">
        <f>K46+K55</f>
        <v>317250</v>
      </c>
      <c r="L61" s="60"/>
    </row>
    <row r="62" spans="1:15" ht="15.75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1:15" ht="15.75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</row>
    <row r="64" spans="1:15" ht="18.75" x14ac:dyDescent="0.25">
      <c r="A64" s="81" t="s">
        <v>73</v>
      </c>
      <c r="B64" s="78" t="s">
        <v>82</v>
      </c>
      <c r="C64" s="78"/>
      <c r="D64" s="78"/>
      <c r="E64" s="78"/>
      <c r="F64" s="78"/>
      <c r="G64" s="78"/>
      <c r="H64" s="78"/>
      <c r="I64" s="78"/>
      <c r="J64" s="78"/>
      <c r="K64" s="78"/>
      <c r="L64" s="19"/>
    </row>
    <row r="65" spans="1:12" ht="16.5" thickBot="1" x14ac:dyDescent="0.3">
      <c r="A65" s="25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9"/>
    </row>
    <row r="66" spans="1:12" ht="110.25" x14ac:dyDescent="0.25">
      <c r="A66" s="2" t="s">
        <v>0</v>
      </c>
      <c r="B66" s="3" t="s">
        <v>1</v>
      </c>
      <c r="C66" s="3" t="s">
        <v>2</v>
      </c>
      <c r="D66" s="4" t="s">
        <v>3</v>
      </c>
      <c r="E66" s="5" t="s">
        <v>4</v>
      </c>
      <c r="F66" s="46" t="s">
        <v>5</v>
      </c>
      <c r="G66" s="4" t="s">
        <v>6</v>
      </c>
      <c r="H66" s="4" t="s">
        <v>7</v>
      </c>
      <c r="I66" s="4" t="s">
        <v>8</v>
      </c>
      <c r="J66" s="23" t="s">
        <v>9</v>
      </c>
      <c r="K66" s="23" t="s">
        <v>10</v>
      </c>
      <c r="L66" s="12" t="s">
        <v>11</v>
      </c>
    </row>
    <row r="67" spans="1:12" ht="15.75" x14ac:dyDescent="0.25">
      <c r="A67" s="47">
        <v>1</v>
      </c>
      <c r="B67" s="48">
        <v>2</v>
      </c>
      <c r="C67" s="48">
        <v>3</v>
      </c>
      <c r="D67" s="49" t="s">
        <v>44</v>
      </c>
      <c r="E67" s="50">
        <v>5</v>
      </c>
      <c r="F67" s="51" t="s">
        <v>45</v>
      </c>
      <c r="G67" s="49" t="s">
        <v>46</v>
      </c>
      <c r="H67" s="49" t="s">
        <v>47</v>
      </c>
      <c r="I67" s="49" t="s">
        <v>48</v>
      </c>
      <c r="J67" s="52" t="s">
        <v>49</v>
      </c>
      <c r="K67" s="52" t="s">
        <v>50</v>
      </c>
      <c r="L67" s="53" t="s">
        <v>51</v>
      </c>
    </row>
    <row r="68" spans="1:12" ht="15.75" x14ac:dyDescent="0.25">
      <c r="A68" s="6">
        <v>1</v>
      </c>
      <c r="B68" s="7" t="s">
        <v>12</v>
      </c>
      <c r="C68" s="8"/>
      <c r="D68" s="9"/>
      <c r="E68" s="21"/>
      <c r="F68" s="10"/>
      <c r="G68" s="10"/>
      <c r="H68" s="10"/>
      <c r="I68" s="10"/>
      <c r="J68" s="24"/>
      <c r="K68" s="24"/>
      <c r="L68" s="11"/>
    </row>
    <row r="69" spans="1:12" ht="37.5" x14ac:dyDescent="0.25">
      <c r="A69" s="27" t="s">
        <v>13</v>
      </c>
      <c r="B69" s="54" t="s">
        <v>37</v>
      </c>
      <c r="C69" s="28" t="s">
        <v>38</v>
      </c>
      <c r="D69" s="29">
        <v>1</v>
      </c>
      <c r="E69" s="30">
        <v>30500</v>
      </c>
      <c r="F69" s="30">
        <v>1500</v>
      </c>
      <c r="G69" s="30"/>
      <c r="H69" s="30">
        <v>1</v>
      </c>
      <c r="I69" s="55">
        <v>9</v>
      </c>
      <c r="J69" s="31">
        <f>G69+F69+(D69*E69)</f>
        <v>32000</v>
      </c>
      <c r="K69" s="31">
        <f>J69*I69*H69</f>
        <v>288000</v>
      </c>
      <c r="L69" s="32"/>
    </row>
    <row r="70" spans="1:12" ht="37.5" x14ac:dyDescent="0.25">
      <c r="A70" s="27" t="s">
        <v>14</v>
      </c>
      <c r="B70" s="33" t="s">
        <v>15</v>
      </c>
      <c r="C70" s="28" t="s">
        <v>16</v>
      </c>
      <c r="D70" s="29">
        <v>0.5</v>
      </c>
      <c r="E70" s="30">
        <v>30500</v>
      </c>
      <c r="F70" s="30">
        <v>1500</v>
      </c>
      <c r="G70" s="30"/>
      <c r="H70" s="30">
        <v>1</v>
      </c>
      <c r="I70" s="55">
        <v>9</v>
      </c>
      <c r="J70" s="31">
        <f t="shared" ref="J70:J80" si="12">G70+F70+(D70*E70)</f>
        <v>16750</v>
      </c>
      <c r="K70" s="31">
        <f t="shared" ref="K70:K76" si="13">J70*I70*H70</f>
        <v>150750</v>
      </c>
      <c r="L70" s="32" t="s">
        <v>17</v>
      </c>
    </row>
    <row r="71" spans="1:12" ht="46.5" customHeight="1" x14ac:dyDescent="0.25">
      <c r="A71" s="27" t="s">
        <v>20</v>
      </c>
      <c r="B71" s="33" t="s">
        <v>72</v>
      </c>
      <c r="C71" s="28" t="s">
        <v>53</v>
      </c>
      <c r="D71" s="34">
        <v>4</v>
      </c>
      <c r="E71" s="30">
        <v>30500</v>
      </c>
      <c r="F71" s="30">
        <v>10000</v>
      </c>
      <c r="G71" s="30"/>
      <c r="H71" s="30">
        <v>1</v>
      </c>
      <c r="I71" s="55">
        <v>9</v>
      </c>
      <c r="J71" s="31">
        <f t="shared" si="12"/>
        <v>132000</v>
      </c>
      <c r="K71" s="31">
        <f t="shared" si="13"/>
        <v>1188000</v>
      </c>
      <c r="L71" s="32" t="s">
        <v>19</v>
      </c>
    </row>
    <row r="72" spans="1:12" ht="56.25" x14ac:dyDescent="0.25">
      <c r="A72" s="27" t="s">
        <v>62</v>
      </c>
      <c r="B72" s="35" t="s">
        <v>54</v>
      </c>
      <c r="C72" s="28" t="s">
        <v>68</v>
      </c>
      <c r="D72" s="34">
        <v>0.5</v>
      </c>
      <c r="E72" s="30">
        <v>30500</v>
      </c>
      <c r="F72" s="30">
        <v>1500</v>
      </c>
      <c r="G72" s="30"/>
      <c r="H72" s="30">
        <v>1</v>
      </c>
      <c r="I72" s="55">
        <v>9</v>
      </c>
      <c r="J72" s="31">
        <f t="shared" si="12"/>
        <v>16750</v>
      </c>
      <c r="K72" s="31">
        <f t="shared" si="13"/>
        <v>150750</v>
      </c>
      <c r="L72" s="32"/>
    </row>
    <row r="73" spans="1:12" ht="18.75" x14ac:dyDescent="0.25">
      <c r="A73" s="27"/>
      <c r="B73" s="35" t="s">
        <v>71</v>
      </c>
      <c r="C73" s="28" t="s">
        <v>68</v>
      </c>
      <c r="D73" s="34">
        <v>0.5</v>
      </c>
      <c r="E73" s="30">
        <v>30500</v>
      </c>
      <c r="F73" s="30">
        <v>1500</v>
      </c>
      <c r="G73" s="30"/>
      <c r="H73" s="30">
        <v>1</v>
      </c>
      <c r="I73" s="55">
        <v>9</v>
      </c>
      <c r="J73" s="31">
        <f t="shared" ref="J73" si="14">G73+F73+(D73*E73)</f>
        <v>16750</v>
      </c>
      <c r="K73" s="31">
        <f t="shared" ref="K73" si="15">J73*I73*H73</f>
        <v>150750</v>
      </c>
      <c r="L73" s="32"/>
    </row>
    <row r="74" spans="1:12" ht="18.75" x14ac:dyDescent="0.25">
      <c r="A74" s="37">
        <v>2</v>
      </c>
      <c r="B74" s="38" t="s">
        <v>21</v>
      </c>
      <c r="C74" s="28" t="s">
        <v>22</v>
      </c>
      <c r="D74" s="34">
        <v>2</v>
      </c>
      <c r="E74" s="30">
        <v>30500</v>
      </c>
      <c r="F74" s="30"/>
      <c r="G74" s="30"/>
      <c r="H74" s="30">
        <v>1</v>
      </c>
      <c r="I74" s="55">
        <v>9</v>
      </c>
      <c r="J74" s="31">
        <f t="shared" si="12"/>
        <v>61000</v>
      </c>
      <c r="K74" s="31">
        <f t="shared" si="13"/>
        <v>549000</v>
      </c>
      <c r="L74" s="32"/>
    </row>
    <row r="75" spans="1:12" ht="56.25" x14ac:dyDescent="0.25">
      <c r="A75" s="97"/>
      <c r="B75" s="28"/>
      <c r="C75" s="28" t="s">
        <v>23</v>
      </c>
      <c r="D75" s="34">
        <v>1</v>
      </c>
      <c r="E75" s="30">
        <v>30500</v>
      </c>
      <c r="F75" s="30"/>
      <c r="G75" s="30">
        <v>12000</v>
      </c>
      <c r="H75" s="30">
        <v>1</v>
      </c>
      <c r="I75" s="55">
        <v>9</v>
      </c>
      <c r="J75" s="31">
        <f t="shared" si="12"/>
        <v>42500</v>
      </c>
      <c r="K75" s="31">
        <f t="shared" si="13"/>
        <v>382500</v>
      </c>
      <c r="L75" s="32" t="s">
        <v>55</v>
      </c>
    </row>
    <row r="76" spans="1:12" ht="37.5" x14ac:dyDescent="0.25">
      <c r="A76" s="98"/>
      <c r="B76" s="28"/>
      <c r="C76" s="28" t="s">
        <v>25</v>
      </c>
      <c r="D76" s="29">
        <v>0.5</v>
      </c>
      <c r="E76" s="40">
        <v>30500</v>
      </c>
      <c r="F76" s="30">
        <v>20000</v>
      </c>
      <c r="G76" s="30"/>
      <c r="H76" s="30">
        <v>1</v>
      </c>
      <c r="I76" s="55">
        <v>9</v>
      </c>
      <c r="J76" s="31">
        <f t="shared" si="12"/>
        <v>35250</v>
      </c>
      <c r="K76" s="31">
        <f t="shared" si="13"/>
        <v>317250</v>
      </c>
      <c r="L76" s="32" t="s">
        <v>56</v>
      </c>
    </row>
    <row r="77" spans="1:12" ht="18.75" x14ac:dyDescent="0.25">
      <c r="A77" s="37">
        <v>3</v>
      </c>
      <c r="B77" s="38" t="s">
        <v>26</v>
      </c>
      <c r="C77" s="28"/>
      <c r="D77" s="34"/>
      <c r="E77" s="40"/>
      <c r="F77" s="30"/>
      <c r="G77" s="30"/>
      <c r="H77" s="30"/>
      <c r="I77" s="55">
        <v>9</v>
      </c>
      <c r="J77" s="31">
        <f t="shared" si="12"/>
        <v>0</v>
      </c>
      <c r="K77" s="31"/>
      <c r="L77" s="32"/>
    </row>
    <row r="78" spans="1:12" ht="18.75" x14ac:dyDescent="0.25">
      <c r="A78" s="27" t="s">
        <v>27</v>
      </c>
      <c r="B78" s="28" t="s">
        <v>28</v>
      </c>
      <c r="C78" s="28"/>
      <c r="D78" s="34">
        <v>0</v>
      </c>
      <c r="E78" s="40">
        <v>0</v>
      </c>
      <c r="F78" s="30"/>
      <c r="G78" s="30"/>
      <c r="H78" s="30">
        <v>1</v>
      </c>
      <c r="I78" s="55">
        <v>9</v>
      </c>
      <c r="J78" s="31">
        <f t="shared" si="12"/>
        <v>0</v>
      </c>
      <c r="K78" s="31"/>
      <c r="L78" s="45"/>
    </row>
    <row r="79" spans="1:12" ht="18.75" x14ac:dyDescent="0.25">
      <c r="A79" s="27" t="s">
        <v>29</v>
      </c>
      <c r="B79" s="28" t="s">
        <v>30</v>
      </c>
      <c r="C79" s="28"/>
      <c r="D79" s="34">
        <v>0</v>
      </c>
      <c r="E79" s="30">
        <v>0</v>
      </c>
      <c r="F79" s="30"/>
      <c r="G79" s="30"/>
      <c r="H79" s="30">
        <v>1</v>
      </c>
      <c r="I79" s="55">
        <v>9</v>
      </c>
      <c r="J79" s="31">
        <f t="shared" si="12"/>
        <v>0</v>
      </c>
      <c r="K79" s="31"/>
      <c r="L79" s="45"/>
    </row>
    <row r="80" spans="1:12" ht="18.75" x14ac:dyDescent="0.25">
      <c r="A80" s="27" t="s">
        <v>31</v>
      </c>
      <c r="B80" s="28" t="s">
        <v>32</v>
      </c>
      <c r="C80" s="28"/>
      <c r="D80" s="34"/>
      <c r="E80" s="30"/>
      <c r="F80" s="30"/>
      <c r="G80" s="30"/>
      <c r="H80" s="30"/>
      <c r="I80" s="55">
        <v>9</v>
      </c>
      <c r="J80" s="31">
        <f t="shared" si="12"/>
        <v>0</v>
      </c>
      <c r="K80" s="31"/>
      <c r="L80" s="45"/>
    </row>
    <row r="81" spans="1:12" ht="56.25" x14ac:dyDescent="0.25">
      <c r="A81" s="39">
        <v>4</v>
      </c>
      <c r="B81" s="28" t="s">
        <v>39</v>
      </c>
      <c r="C81" s="28"/>
      <c r="D81" s="41"/>
      <c r="E81" s="42"/>
      <c r="F81" s="43"/>
      <c r="G81" s="43"/>
      <c r="H81" s="43"/>
      <c r="I81" s="55">
        <v>9</v>
      </c>
      <c r="J81" s="31"/>
      <c r="K81" s="31"/>
      <c r="L81" s="32"/>
    </row>
    <row r="82" spans="1:12" ht="37.5" x14ac:dyDescent="0.3">
      <c r="A82" s="97"/>
      <c r="B82" s="28"/>
      <c r="C82" s="57" t="s">
        <v>57</v>
      </c>
      <c r="D82" s="61">
        <v>5</v>
      </c>
      <c r="E82" s="62">
        <v>30500</v>
      </c>
      <c r="F82" s="61">
        <v>0</v>
      </c>
      <c r="G82" s="61">
        <v>0</v>
      </c>
      <c r="H82" s="61">
        <v>1</v>
      </c>
      <c r="I82" s="55">
        <v>9</v>
      </c>
      <c r="J82" s="31">
        <f t="shared" ref="J82:J88" si="16">G82+F82+(D82*E82)</f>
        <v>152500</v>
      </c>
      <c r="K82" s="31">
        <f t="shared" ref="K82:K88" si="17">J82*I82*H82</f>
        <v>1372500</v>
      </c>
      <c r="L82" s="32"/>
    </row>
    <row r="83" spans="1:12" ht="37.5" x14ac:dyDescent="0.3">
      <c r="A83" s="99"/>
      <c r="B83" s="28"/>
      <c r="C83" s="57" t="s">
        <v>59</v>
      </c>
      <c r="D83" s="61">
        <v>5</v>
      </c>
      <c r="E83" s="62">
        <v>30500</v>
      </c>
      <c r="F83" s="63">
        <v>1500000</v>
      </c>
      <c r="G83" s="61"/>
      <c r="H83" s="61">
        <v>1</v>
      </c>
      <c r="I83" s="55">
        <v>9</v>
      </c>
      <c r="J83" s="31">
        <f t="shared" si="16"/>
        <v>1652500</v>
      </c>
      <c r="K83" s="31">
        <f t="shared" si="17"/>
        <v>14872500</v>
      </c>
      <c r="L83" s="32"/>
    </row>
    <row r="84" spans="1:12" ht="37.5" x14ac:dyDescent="0.3">
      <c r="A84" s="98"/>
      <c r="B84" s="28"/>
      <c r="C84" s="57" t="s">
        <v>58</v>
      </c>
      <c r="D84" s="61">
        <v>5</v>
      </c>
      <c r="E84" s="62">
        <v>30500</v>
      </c>
      <c r="F84" s="61">
        <v>0</v>
      </c>
      <c r="G84" s="61">
        <v>0</v>
      </c>
      <c r="H84" s="61">
        <v>1</v>
      </c>
      <c r="I84" s="55">
        <v>9</v>
      </c>
      <c r="J84" s="31">
        <f t="shared" si="16"/>
        <v>152500</v>
      </c>
      <c r="K84" s="31">
        <f t="shared" si="17"/>
        <v>1372500</v>
      </c>
      <c r="L84" s="32"/>
    </row>
    <row r="85" spans="1:12" ht="18.75" x14ac:dyDescent="0.25">
      <c r="A85" s="37">
        <v>5</v>
      </c>
      <c r="B85" s="28" t="s">
        <v>40</v>
      </c>
      <c r="C85" s="68"/>
      <c r="D85" s="69"/>
      <c r="E85" s="70"/>
      <c r="F85" s="71"/>
      <c r="G85" s="71"/>
      <c r="H85" s="72">
        <v>1</v>
      </c>
      <c r="I85" s="55">
        <v>9</v>
      </c>
      <c r="J85" s="31">
        <f t="shared" si="16"/>
        <v>0</v>
      </c>
      <c r="K85" s="31">
        <f t="shared" si="17"/>
        <v>0</v>
      </c>
      <c r="L85" s="32"/>
    </row>
    <row r="86" spans="1:12" ht="18.75" x14ac:dyDescent="0.3">
      <c r="A86" s="37">
        <v>6</v>
      </c>
      <c r="B86" s="65" t="s">
        <v>33</v>
      </c>
      <c r="C86" s="73" t="s">
        <v>22</v>
      </c>
      <c r="D86" s="58">
        <v>1</v>
      </c>
      <c r="E86" s="59">
        <v>30500</v>
      </c>
      <c r="F86" s="58">
        <v>0</v>
      </c>
      <c r="G86" s="58">
        <v>0</v>
      </c>
      <c r="H86" s="58">
        <v>1</v>
      </c>
      <c r="I86" s="55">
        <v>9</v>
      </c>
      <c r="J86" s="31">
        <f t="shared" si="16"/>
        <v>30500</v>
      </c>
      <c r="K86" s="31">
        <f t="shared" si="17"/>
        <v>274500</v>
      </c>
      <c r="L86" s="67"/>
    </row>
    <row r="87" spans="1:12" ht="18.75" x14ac:dyDescent="0.3">
      <c r="A87" s="100"/>
      <c r="B87" s="66"/>
      <c r="C87" s="73" t="s">
        <v>60</v>
      </c>
      <c r="D87" s="58">
        <v>0</v>
      </c>
      <c r="E87" s="58">
        <v>0</v>
      </c>
      <c r="F87" s="58">
        <v>0</v>
      </c>
      <c r="G87" s="59">
        <v>12000</v>
      </c>
      <c r="H87" s="58">
        <v>1</v>
      </c>
      <c r="I87" s="55">
        <v>9</v>
      </c>
      <c r="J87" s="31">
        <f t="shared" si="16"/>
        <v>12000</v>
      </c>
      <c r="K87" s="31">
        <f t="shared" si="17"/>
        <v>108000</v>
      </c>
      <c r="L87" s="67" t="s">
        <v>24</v>
      </c>
    </row>
    <row r="88" spans="1:12" ht="18.75" x14ac:dyDescent="0.3">
      <c r="A88" s="101"/>
      <c r="B88" s="66"/>
      <c r="C88" s="75" t="s">
        <v>61</v>
      </c>
      <c r="D88" s="58">
        <v>0</v>
      </c>
      <c r="E88" s="58">
        <v>0</v>
      </c>
      <c r="F88" s="58">
        <v>0</v>
      </c>
      <c r="G88" s="58">
        <v>0</v>
      </c>
      <c r="H88" s="58">
        <v>1</v>
      </c>
      <c r="I88" s="55">
        <v>9</v>
      </c>
      <c r="J88" s="31">
        <f t="shared" si="16"/>
        <v>0</v>
      </c>
      <c r="K88" s="31">
        <f t="shared" si="17"/>
        <v>0</v>
      </c>
      <c r="L88" s="67"/>
    </row>
    <row r="89" spans="1:12" ht="18.75" x14ac:dyDescent="0.3">
      <c r="A89" s="101"/>
      <c r="B89" s="90" t="s">
        <v>34</v>
      </c>
      <c r="C89" s="73" t="s">
        <v>22</v>
      </c>
      <c r="D89" s="74"/>
      <c r="E89" s="60"/>
      <c r="F89" s="60"/>
      <c r="G89" s="60"/>
      <c r="H89" s="64"/>
      <c r="I89" s="60"/>
      <c r="J89" s="31"/>
      <c r="K89" s="31">
        <f>K74+K86</f>
        <v>823500</v>
      </c>
      <c r="L89" s="60"/>
    </row>
    <row r="90" spans="1:12" ht="18.75" x14ac:dyDescent="0.3">
      <c r="A90" s="101"/>
      <c r="B90" s="91"/>
      <c r="C90" s="73" t="s">
        <v>60</v>
      </c>
      <c r="D90" s="74"/>
      <c r="E90" s="60"/>
      <c r="F90" s="60"/>
      <c r="G90" s="60"/>
      <c r="H90" s="64"/>
      <c r="I90" s="60"/>
      <c r="J90" s="31"/>
      <c r="K90" s="31">
        <f>K75+K87</f>
        <v>490500</v>
      </c>
      <c r="L90" s="60"/>
    </row>
    <row r="91" spans="1:12" ht="18.75" x14ac:dyDescent="0.3">
      <c r="A91" s="102"/>
      <c r="B91" s="92"/>
      <c r="C91" s="73" t="s">
        <v>61</v>
      </c>
      <c r="D91" s="74"/>
      <c r="E91" s="60"/>
      <c r="F91" s="60"/>
      <c r="G91" s="60"/>
      <c r="H91" s="64"/>
      <c r="I91" s="60"/>
      <c r="J91" s="31"/>
      <c r="K91" s="31">
        <f>K76+K88</f>
        <v>317250</v>
      </c>
      <c r="L91" s="60"/>
    </row>
    <row r="92" spans="1:12" ht="18.75" x14ac:dyDescent="0.3">
      <c r="A92" s="82"/>
      <c r="B92" s="83"/>
      <c r="C92" s="84"/>
      <c r="D92" s="85"/>
      <c r="E92" s="86"/>
      <c r="F92" s="86"/>
      <c r="G92" s="86"/>
      <c r="H92" s="87"/>
      <c r="I92" s="86"/>
      <c r="J92" s="88"/>
      <c r="K92" s="88"/>
      <c r="L92" s="86"/>
    </row>
    <row r="93" spans="1:12" ht="18.75" x14ac:dyDescent="0.3">
      <c r="A93" s="82"/>
      <c r="B93" s="83"/>
      <c r="C93" s="84"/>
      <c r="D93" s="85"/>
      <c r="E93" s="86"/>
      <c r="F93" s="86"/>
      <c r="G93" s="86"/>
      <c r="H93" s="87"/>
      <c r="I93" s="86"/>
      <c r="J93" s="88"/>
      <c r="K93" s="88"/>
      <c r="L93" s="86"/>
    </row>
    <row r="94" spans="1:12" ht="15.75" x14ac:dyDescent="0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</row>
    <row r="95" spans="1:12" ht="18.75" x14ac:dyDescent="0.25">
      <c r="A95" s="81" t="s">
        <v>64</v>
      </c>
      <c r="B95" s="78" t="s">
        <v>78</v>
      </c>
      <c r="C95" s="78"/>
      <c r="D95" s="78"/>
      <c r="E95" s="78"/>
      <c r="F95" s="78"/>
      <c r="G95" s="78"/>
      <c r="H95" s="78"/>
      <c r="I95" s="78"/>
      <c r="J95" s="78"/>
      <c r="K95" s="78"/>
      <c r="L95" s="19"/>
    </row>
    <row r="96" spans="1:12" ht="16.5" thickBot="1" x14ac:dyDescent="0.3">
      <c r="A96" s="81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19"/>
    </row>
    <row r="97" spans="1:12" ht="110.25" x14ac:dyDescent="0.25">
      <c r="A97" s="2" t="s">
        <v>0</v>
      </c>
      <c r="B97" s="3" t="s">
        <v>1</v>
      </c>
      <c r="C97" s="3" t="s">
        <v>2</v>
      </c>
      <c r="D97" s="4" t="s">
        <v>3</v>
      </c>
      <c r="E97" s="5" t="s">
        <v>4</v>
      </c>
      <c r="F97" s="46" t="s">
        <v>5</v>
      </c>
      <c r="G97" s="4" t="s">
        <v>6</v>
      </c>
      <c r="H97" s="4" t="s">
        <v>7</v>
      </c>
      <c r="I97" s="4" t="s">
        <v>8</v>
      </c>
      <c r="J97" s="23" t="s">
        <v>9</v>
      </c>
      <c r="K97" s="23" t="s">
        <v>10</v>
      </c>
      <c r="L97" s="12" t="s">
        <v>11</v>
      </c>
    </row>
    <row r="98" spans="1:12" ht="15.75" x14ac:dyDescent="0.25">
      <c r="A98" s="47">
        <v>1</v>
      </c>
      <c r="B98" s="48">
        <v>2</v>
      </c>
      <c r="C98" s="48">
        <v>3</v>
      </c>
      <c r="D98" s="49" t="s">
        <v>44</v>
      </c>
      <c r="E98" s="50">
        <v>5</v>
      </c>
      <c r="F98" s="51" t="s">
        <v>45</v>
      </c>
      <c r="G98" s="49" t="s">
        <v>46</v>
      </c>
      <c r="H98" s="49" t="s">
        <v>47</v>
      </c>
      <c r="I98" s="49" t="s">
        <v>48</v>
      </c>
      <c r="J98" s="52" t="s">
        <v>49</v>
      </c>
      <c r="K98" s="52" t="s">
        <v>50</v>
      </c>
      <c r="L98" s="53" t="s">
        <v>51</v>
      </c>
    </row>
    <row r="99" spans="1:12" ht="15.75" x14ac:dyDescent="0.25">
      <c r="A99" s="6">
        <v>1</v>
      </c>
      <c r="B99" s="7" t="s">
        <v>12</v>
      </c>
      <c r="C99" s="8"/>
      <c r="D99" s="9"/>
      <c r="E99" s="21"/>
      <c r="F99" s="10"/>
      <c r="G99" s="10"/>
      <c r="H99" s="10"/>
      <c r="I99" s="10"/>
      <c r="J99" s="24"/>
      <c r="K99" s="24"/>
      <c r="L99" s="11"/>
    </row>
    <row r="100" spans="1:12" ht="37.5" x14ac:dyDescent="0.25">
      <c r="A100" s="27" t="s">
        <v>13</v>
      </c>
      <c r="B100" s="54" t="s">
        <v>37</v>
      </c>
      <c r="C100" s="28" t="s">
        <v>38</v>
      </c>
      <c r="D100" s="29">
        <v>1</v>
      </c>
      <c r="E100" s="30">
        <v>30500</v>
      </c>
      <c r="F100" s="30">
        <v>1500</v>
      </c>
      <c r="G100" s="30"/>
      <c r="H100" s="30">
        <v>1</v>
      </c>
      <c r="I100" s="55">
        <v>9</v>
      </c>
      <c r="J100" s="31">
        <f>G100+F100+(D100*E100)</f>
        <v>32000</v>
      </c>
      <c r="K100" s="31">
        <f>J100*I100*H100</f>
        <v>288000</v>
      </c>
      <c r="L100" s="32"/>
    </row>
    <row r="101" spans="1:12" ht="37.5" x14ac:dyDescent="0.25">
      <c r="A101" s="27" t="s">
        <v>14</v>
      </c>
      <c r="B101" s="33" t="s">
        <v>15</v>
      </c>
      <c r="C101" s="28" t="s">
        <v>16</v>
      </c>
      <c r="D101" s="29">
        <v>0.5</v>
      </c>
      <c r="E101" s="30">
        <v>30500</v>
      </c>
      <c r="F101" s="30">
        <v>1500</v>
      </c>
      <c r="G101" s="30"/>
      <c r="H101" s="30">
        <v>1</v>
      </c>
      <c r="I101" s="55">
        <v>9</v>
      </c>
      <c r="J101" s="31">
        <f t="shared" ref="J101:J110" si="18">G101+F101+(D101*E101)</f>
        <v>16750</v>
      </c>
      <c r="K101" s="31">
        <f t="shared" ref="K101:K106" si="19">J101*I101*H101</f>
        <v>150750</v>
      </c>
      <c r="L101" s="32" t="s">
        <v>17</v>
      </c>
    </row>
    <row r="102" spans="1:12" ht="46.5" customHeight="1" x14ac:dyDescent="0.25">
      <c r="A102" s="27" t="s">
        <v>18</v>
      </c>
      <c r="B102" s="33" t="s">
        <v>72</v>
      </c>
      <c r="C102" s="28" t="s">
        <v>53</v>
      </c>
      <c r="D102" s="34">
        <v>4</v>
      </c>
      <c r="E102" s="30">
        <v>30500</v>
      </c>
      <c r="F102" s="30">
        <v>10000</v>
      </c>
      <c r="G102" s="30"/>
      <c r="H102" s="30">
        <v>1</v>
      </c>
      <c r="I102" s="55">
        <v>9</v>
      </c>
      <c r="J102" s="31">
        <f t="shared" si="18"/>
        <v>132000</v>
      </c>
      <c r="K102" s="31">
        <f t="shared" si="19"/>
        <v>1188000</v>
      </c>
      <c r="L102" s="32" t="s">
        <v>19</v>
      </c>
    </row>
    <row r="103" spans="1:12" ht="56.25" x14ac:dyDescent="0.25">
      <c r="A103" s="27" t="s">
        <v>20</v>
      </c>
      <c r="B103" s="35" t="s">
        <v>54</v>
      </c>
      <c r="C103" s="28" t="s">
        <v>68</v>
      </c>
      <c r="D103" s="34">
        <v>0.5</v>
      </c>
      <c r="E103" s="30">
        <v>30500</v>
      </c>
      <c r="F103" s="30">
        <v>1500</v>
      </c>
      <c r="G103" s="30"/>
      <c r="H103" s="30">
        <v>1</v>
      </c>
      <c r="I103" s="55">
        <v>9</v>
      </c>
      <c r="J103" s="31">
        <f t="shared" si="18"/>
        <v>16750</v>
      </c>
      <c r="K103" s="31">
        <f t="shared" si="19"/>
        <v>150750</v>
      </c>
      <c r="L103" s="32"/>
    </row>
    <row r="104" spans="1:12" ht="18.75" x14ac:dyDescent="0.25">
      <c r="A104" s="37">
        <v>2</v>
      </c>
      <c r="B104" s="38" t="s">
        <v>21</v>
      </c>
      <c r="C104" s="28" t="s">
        <v>22</v>
      </c>
      <c r="D104" s="34">
        <v>2</v>
      </c>
      <c r="E104" s="30">
        <v>30500</v>
      </c>
      <c r="F104" s="30"/>
      <c r="G104" s="30"/>
      <c r="H104" s="30">
        <v>1</v>
      </c>
      <c r="I104" s="55">
        <v>9</v>
      </c>
      <c r="J104" s="31">
        <f t="shared" si="18"/>
        <v>61000</v>
      </c>
      <c r="K104" s="31">
        <f t="shared" si="19"/>
        <v>549000</v>
      </c>
      <c r="L104" s="32"/>
    </row>
    <row r="105" spans="1:12" ht="56.25" x14ac:dyDescent="0.25">
      <c r="A105" s="97"/>
      <c r="B105" s="28"/>
      <c r="C105" s="28" t="s">
        <v>23</v>
      </c>
      <c r="D105" s="34">
        <v>1</v>
      </c>
      <c r="E105" s="30">
        <v>30500</v>
      </c>
      <c r="F105" s="30"/>
      <c r="G105" s="30">
        <v>12000</v>
      </c>
      <c r="H105" s="30">
        <v>1</v>
      </c>
      <c r="I105" s="55">
        <v>9</v>
      </c>
      <c r="J105" s="31">
        <f t="shared" si="18"/>
        <v>42500</v>
      </c>
      <c r="K105" s="31">
        <f t="shared" si="19"/>
        <v>382500</v>
      </c>
      <c r="L105" s="32" t="s">
        <v>55</v>
      </c>
    </row>
    <row r="106" spans="1:12" ht="37.5" x14ac:dyDescent="0.25">
      <c r="A106" s="98"/>
      <c r="B106" s="28"/>
      <c r="C106" s="28" t="s">
        <v>25</v>
      </c>
      <c r="D106" s="29">
        <v>0.5</v>
      </c>
      <c r="E106" s="40">
        <v>30500</v>
      </c>
      <c r="F106" s="30">
        <v>20000</v>
      </c>
      <c r="G106" s="30"/>
      <c r="H106" s="30">
        <v>1</v>
      </c>
      <c r="I106" s="55">
        <v>9</v>
      </c>
      <c r="J106" s="31">
        <f t="shared" si="18"/>
        <v>35250</v>
      </c>
      <c r="K106" s="31">
        <f t="shared" si="19"/>
        <v>317250</v>
      </c>
      <c r="L106" s="32" t="s">
        <v>56</v>
      </c>
    </row>
    <row r="107" spans="1:12" ht="18.75" x14ac:dyDescent="0.25">
      <c r="A107" s="37">
        <v>3</v>
      </c>
      <c r="B107" s="38" t="s">
        <v>26</v>
      </c>
      <c r="C107" s="28"/>
      <c r="D107" s="34"/>
      <c r="E107" s="40"/>
      <c r="F107" s="30"/>
      <c r="G107" s="30"/>
      <c r="H107" s="30"/>
      <c r="I107" s="55">
        <v>9</v>
      </c>
      <c r="J107" s="31">
        <f t="shared" si="18"/>
        <v>0</v>
      </c>
      <c r="K107" s="31"/>
      <c r="L107" s="32"/>
    </row>
    <row r="108" spans="1:12" ht="18.75" x14ac:dyDescent="0.25">
      <c r="A108" s="27" t="s">
        <v>27</v>
      </c>
      <c r="B108" s="28" t="s">
        <v>28</v>
      </c>
      <c r="C108" s="28"/>
      <c r="D108" s="34">
        <v>0</v>
      </c>
      <c r="E108" s="40">
        <v>0</v>
      </c>
      <c r="F108" s="30"/>
      <c r="G108" s="30"/>
      <c r="H108" s="30">
        <v>1</v>
      </c>
      <c r="I108" s="55">
        <v>9</v>
      </c>
      <c r="J108" s="31">
        <f t="shared" si="18"/>
        <v>0</v>
      </c>
      <c r="K108" s="31"/>
      <c r="L108" s="45"/>
    </row>
    <row r="109" spans="1:12" ht="18.75" x14ac:dyDescent="0.25">
      <c r="A109" s="27" t="s">
        <v>29</v>
      </c>
      <c r="B109" s="28" t="s">
        <v>30</v>
      </c>
      <c r="C109" s="28"/>
      <c r="D109" s="34">
        <v>0</v>
      </c>
      <c r="E109" s="30">
        <v>0</v>
      </c>
      <c r="F109" s="30"/>
      <c r="G109" s="30"/>
      <c r="H109" s="30">
        <v>1</v>
      </c>
      <c r="I109" s="55">
        <v>9</v>
      </c>
      <c r="J109" s="31">
        <f t="shared" si="18"/>
        <v>0</v>
      </c>
      <c r="K109" s="31"/>
      <c r="L109" s="45"/>
    </row>
    <row r="110" spans="1:12" ht="18.75" x14ac:dyDescent="0.25">
      <c r="A110" s="27" t="s">
        <v>31</v>
      </c>
      <c r="B110" s="28" t="s">
        <v>32</v>
      </c>
      <c r="C110" s="28"/>
      <c r="D110" s="34"/>
      <c r="E110" s="30"/>
      <c r="F110" s="30"/>
      <c r="G110" s="30"/>
      <c r="H110" s="30"/>
      <c r="I110" s="55">
        <v>9</v>
      </c>
      <c r="J110" s="31">
        <f t="shared" si="18"/>
        <v>0</v>
      </c>
      <c r="K110" s="31"/>
      <c r="L110" s="45"/>
    </row>
    <row r="111" spans="1:12" ht="56.25" x14ac:dyDescent="0.25">
      <c r="A111" s="39">
        <v>4</v>
      </c>
      <c r="B111" s="28" t="s">
        <v>39</v>
      </c>
      <c r="C111" s="28"/>
      <c r="D111" s="41"/>
      <c r="E111" s="42"/>
      <c r="F111" s="43"/>
      <c r="G111" s="43"/>
      <c r="H111" s="43"/>
      <c r="I111" s="55">
        <v>9</v>
      </c>
      <c r="J111" s="31"/>
      <c r="K111" s="31"/>
      <c r="L111" s="32"/>
    </row>
    <row r="112" spans="1:12" ht="37.5" x14ac:dyDescent="0.3">
      <c r="A112" s="97"/>
      <c r="B112" s="28"/>
      <c r="C112" s="57" t="s">
        <v>57</v>
      </c>
      <c r="D112" s="61">
        <v>5</v>
      </c>
      <c r="E112" s="62">
        <v>30500</v>
      </c>
      <c r="F112" s="61">
        <v>0</v>
      </c>
      <c r="G112" s="61">
        <v>0</v>
      </c>
      <c r="H112" s="61">
        <v>1</v>
      </c>
      <c r="I112" s="55">
        <v>9</v>
      </c>
      <c r="J112" s="31">
        <f t="shared" ref="J112:J118" si="20">G112+F112+(D112*E112)</f>
        <v>152500</v>
      </c>
      <c r="K112" s="31">
        <f t="shared" ref="K112:K118" si="21">J112*I112*H112</f>
        <v>1372500</v>
      </c>
      <c r="L112" s="32"/>
    </row>
    <row r="113" spans="1:12" ht="37.5" x14ac:dyDescent="0.3">
      <c r="A113" s="99"/>
      <c r="B113" s="28"/>
      <c r="C113" s="57" t="s">
        <v>59</v>
      </c>
      <c r="D113" s="61">
        <v>5</v>
      </c>
      <c r="E113" s="62">
        <v>30500</v>
      </c>
      <c r="F113" s="63">
        <v>1500000</v>
      </c>
      <c r="G113" s="61"/>
      <c r="H113" s="61">
        <v>1</v>
      </c>
      <c r="I113" s="55">
        <v>9</v>
      </c>
      <c r="J113" s="31">
        <f t="shared" si="20"/>
        <v>1652500</v>
      </c>
      <c r="K113" s="31">
        <f t="shared" si="21"/>
        <v>14872500</v>
      </c>
      <c r="L113" s="32"/>
    </row>
    <row r="114" spans="1:12" ht="37.5" x14ac:dyDescent="0.3">
      <c r="A114" s="98"/>
      <c r="B114" s="28"/>
      <c r="C114" s="57" t="s">
        <v>58</v>
      </c>
      <c r="D114" s="61">
        <v>5</v>
      </c>
      <c r="E114" s="62">
        <v>30500</v>
      </c>
      <c r="F114" s="61">
        <v>0</v>
      </c>
      <c r="G114" s="61">
        <v>0</v>
      </c>
      <c r="H114" s="61">
        <v>1</v>
      </c>
      <c r="I114" s="55">
        <v>9</v>
      </c>
      <c r="J114" s="31">
        <f t="shared" si="20"/>
        <v>152500</v>
      </c>
      <c r="K114" s="31">
        <f t="shared" si="21"/>
        <v>1372500</v>
      </c>
      <c r="L114" s="32"/>
    </row>
    <row r="115" spans="1:12" ht="18.75" x14ac:dyDescent="0.25">
      <c r="A115" s="37">
        <v>5</v>
      </c>
      <c r="B115" s="28" t="s">
        <v>40</v>
      </c>
      <c r="C115" s="68"/>
      <c r="D115" s="69"/>
      <c r="E115" s="70"/>
      <c r="F115" s="71"/>
      <c r="G115" s="71"/>
      <c r="H115" s="72">
        <v>1</v>
      </c>
      <c r="I115" s="55">
        <v>9</v>
      </c>
      <c r="J115" s="31">
        <f t="shared" si="20"/>
        <v>0</v>
      </c>
      <c r="K115" s="31">
        <f t="shared" si="21"/>
        <v>0</v>
      </c>
      <c r="L115" s="32"/>
    </row>
    <row r="116" spans="1:12" ht="18.75" x14ac:dyDescent="0.3">
      <c r="A116" s="37">
        <v>6</v>
      </c>
      <c r="B116" s="65" t="s">
        <v>33</v>
      </c>
      <c r="C116" s="73" t="s">
        <v>22</v>
      </c>
      <c r="D116" s="58">
        <v>1</v>
      </c>
      <c r="E116" s="59">
        <v>30500</v>
      </c>
      <c r="F116" s="58">
        <v>0</v>
      </c>
      <c r="G116" s="58">
        <v>0</v>
      </c>
      <c r="H116" s="58">
        <v>1</v>
      </c>
      <c r="I116" s="55">
        <v>9</v>
      </c>
      <c r="J116" s="31">
        <f t="shared" si="20"/>
        <v>30500</v>
      </c>
      <c r="K116" s="31">
        <f t="shared" si="21"/>
        <v>274500</v>
      </c>
      <c r="L116" s="67"/>
    </row>
    <row r="117" spans="1:12" ht="18.75" x14ac:dyDescent="0.3">
      <c r="A117" s="100"/>
      <c r="B117" s="66"/>
      <c r="C117" s="73" t="s">
        <v>60</v>
      </c>
      <c r="D117" s="58">
        <v>0</v>
      </c>
      <c r="E117" s="58">
        <v>0</v>
      </c>
      <c r="F117" s="58">
        <v>0</v>
      </c>
      <c r="G117" s="59">
        <v>12000</v>
      </c>
      <c r="H117" s="58">
        <v>1</v>
      </c>
      <c r="I117" s="55">
        <v>9</v>
      </c>
      <c r="J117" s="31">
        <f t="shared" si="20"/>
        <v>12000</v>
      </c>
      <c r="K117" s="31">
        <f t="shared" si="21"/>
        <v>108000</v>
      </c>
      <c r="L117" s="67" t="s">
        <v>24</v>
      </c>
    </row>
    <row r="118" spans="1:12" ht="18.75" x14ac:dyDescent="0.3">
      <c r="A118" s="101"/>
      <c r="B118" s="66"/>
      <c r="C118" s="75" t="s">
        <v>61</v>
      </c>
      <c r="D118" s="58">
        <v>0</v>
      </c>
      <c r="E118" s="58">
        <v>0</v>
      </c>
      <c r="F118" s="58">
        <v>0</v>
      </c>
      <c r="G118" s="58">
        <v>0</v>
      </c>
      <c r="H118" s="58">
        <v>1</v>
      </c>
      <c r="I118" s="55">
        <v>9</v>
      </c>
      <c r="J118" s="31">
        <f t="shared" si="20"/>
        <v>0</v>
      </c>
      <c r="K118" s="31">
        <f t="shared" si="21"/>
        <v>0</v>
      </c>
      <c r="L118" s="67"/>
    </row>
    <row r="119" spans="1:12" ht="18.75" x14ac:dyDescent="0.3">
      <c r="A119" s="101"/>
      <c r="B119" s="90" t="s">
        <v>34</v>
      </c>
      <c r="C119" s="73" t="s">
        <v>22</v>
      </c>
      <c r="D119" s="74"/>
      <c r="E119" s="60"/>
      <c r="F119" s="60"/>
      <c r="G119" s="60"/>
      <c r="H119" s="64"/>
      <c r="I119" s="60"/>
      <c r="J119" s="31"/>
      <c r="K119" s="31">
        <f>K104+K116</f>
        <v>823500</v>
      </c>
      <c r="L119" s="60"/>
    </row>
    <row r="120" spans="1:12" ht="18.75" x14ac:dyDescent="0.3">
      <c r="A120" s="101"/>
      <c r="B120" s="91"/>
      <c r="C120" s="73" t="s">
        <v>60</v>
      </c>
      <c r="D120" s="74"/>
      <c r="E120" s="60"/>
      <c r="F120" s="60"/>
      <c r="G120" s="60"/>
      <c r="H120" s="64"/>
      <c r="I120" s="60"/>
      <c r="J120" s="31"/>
      <c r="K120" s="31">
        <f>K105+K117</f>
        <v>490500</v>
      </c>
      <c r="L120" s="60"/>
    </row>
    <row r="121" spans="1:12" ht="18.75" x14ac:dyDescent="0.3">
      <c r="A121" s="102"/>
      <c r="B121" s="92"/>
      <c r="C121" s="73" t="s">
        <v>61</v>
      </c>
      <c r="D121" s="74"/>
      <c r="E121" s="60"/>
      <c r="F121" s="60"/>
      <c r="G121" s="60"/>
      <c r="H121" s="64"/>
      <c r="I121" s="60"/>
      <c r="J121" s="31"/>
      <c r="K121" s="31">
        <f>K106+K118</f>
        <v>317250</v>
      </c>
      <c r="L121" s="60"/>
    </row>
    <row r="122" spans="1:12" ht="18.75" x14ac:dyDescent="0.3">
      <c r="A122" s="82"/>
      <c r="B122" s="83"/>
      <c r="C122" s="84"/>
      <c r="D122" s="85"/>
      <c r="E122" s="86"/>
      <c r="F122" s="86"/>
      <c r="G122" s="86"/>
      <c r="H122" s="87"/>
      <c r="I122" s="86"/>
      <c r="J122" s="88"/>
      <c r="K122" s="88"/>
      <c r="L122" s="86"/>
    </row>
    <row r="123" spans="1:12" ht="18.75" x14ac:dyDescent="0.3">
      <c r="A123" s="82"/>
      <c r="B123" s="83"/>
      <c r="C123" s="84"/>
      <c r="D123" s="85"/>
      <c r="E123" s="86"/>
      <c r="F123" s="86"/>
      <c r="G123" s="86"/>
      <c r="H123" s="87"/>
      <c r="I123" s="86"/>
      <c r="J123" s="88"/>
      <c r="K123" s="88"/>
      <c r="L123" s="86"/>
    </row>
    <row r="124" spans="1:12" ht="18.75" x14ac:dyDescent="0.25">
      <c r="A124" s="81" t="s">
        <v>65</v>
      </c>
      <c r="B124" s="103" t="s">
        <v>83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</row>
    <row r="125" spans="1:12" ht="16.5" thickBot="1" x14ac:dyDescent="0.3">
      <c r="A125" s="81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19"/>
    </row>
    <row r="126" spans="1:12" ht="110.25" x14ac:dyDescent="0.25">
      <c r="A126" s="2" t="s">
        <v>0</v>
      </c>
      <c r="B126" s="3" t="s">
        <v>1</v>
      </c>
      <c r="C126" s="3" t="s">
        <v>2</v>
      </c>
      <c r="D126" s="4" t="s">
        <v>3</v>
      </c>
      <c r="E126" s="5" t="s">
        <v>4</v>
      </c>
      <c r="F126" s="46" t="s">
        <v>5</v>
      </c>
      <c r="G126" s="4" t="s">
        <v>6</v>
      </c>
      <c r="H126" s="4" t="s">
        <v>7</v>
      </c>
      <c r="I126" s="4" t="s">
        <v>8</v>
      </c>
      <c r="J126" s="23" t="s">
        <v>9</v>
      </c>
      <c r="K126" s="23" t="s">
        <v>10</v>
      </c>
      <c r="L126" s="12" t="s">
        <v>11</v>
      </c>
    </row>
    <row r="127" spans="1:12" ht="15.75" x14ac:dyDescent="0.25">
      <c r="A127" s="47">
        <v>1</v>
      </c>
      <c r="B127" s="48">
        <v>2</v>
      </c>
      <c r="C127" s="48">
        <v>3</v>
      </c>
      <c r="D127" s="49" t="s">
        <v>44</v>
      </c>
      <c r="E127" s="50">
        <v>5</v>
      </c>
      <c r="F127" s="51" t="s">
        <v>45</v>
      </c>
      <c r="G127" s="49" t="s">
        <v>46</v>
      </c>
      <c r="H127" s="49" t="s">
        <v>47</v>
      </c>
      <c r="I127" s="49" t="s">
        <v>48</v>
      </c>
      <c r="J127" s="52" t="s">
        <v>49</v>
      </c>
      <c r="K127" s="52" t="s">
        <v>50</v>
      </c>
      <c r="L127" s="53" t="s">
        <v>51</v>
      </c>
    </row>
    <row r="128" spans="1:12" ht="15.75" x14ac:dyDescent="0.25">
      <c r="A128" s="6">
        <v>1</v>
      </c>
      <c r="B128" s="7" t="s">
        <v>12</v>
      </c>
      <c r="C128" s="8"/>
      <c r="D128" s="9"/>
      <c r="E128" s="21"/>
      <c r="F128" s="10"/>
      <c r="G128" s="10"/>
      <c r="H128" s="10"/>
      <c r="I128" s="10"/>
      <c r="J128" s="24"/>
      <c r="K128" s="24"/>
      <c r="L128" s="11"/>
    </row>
    <row r="129" spans="1:12" ht="37.5" x14ac:dyDescent="0.25">
      <c r="A129" s="27" t="s">
        <v>13</v>
      </c>
      <c r="B129" s="54" t="s">
        <v>37</v>
      </c>
      <c r="C129" s="28" t="s">
        <v>38</v>
      </c>
      <c r="D129" s="29">
        <v>1</v>
      </c>
      <c r="E129" s="30">
        <v>30500</v>
      </c>
      <c r="F129" s="30">
        <v>1500</v>
      </c>
      <c r="G129" s="30"/>
      <c r="H129" s="30">
        <v>1</v>
      </c>
      <c r="I129" s="55">
        <v>9</v>
      </c>
      <c r="J129" s="31">
        <f>G129+F129+(D129*E129)</f>
        <v>32000</v>
      </c>
      <c r="K129" s="31">
        <f>J129*I129*H129</f>
        <v>288000</v>
      </c>
      <c r="L129" s="32"/>
    </row>
    <row r="130" spans="1:12" ht="37.5" x14ac:dyDescent="0.25">
      <c r="A130" s="27" t="s">
        <v>14</v>
      </c>
      <c r="B130" s="33" t="s">
        <v>15</v>
      </c>
      <c r="C130" s="28" t="s">
        <v>16</v>
      </c>
      <c r="D130" s="29">
        <v>0.5</v>
      </c>
      <c r="E130" s="30">
        <v>30500</v>
      </c>
      <c r="F130" s="30">
        <v>1500</v>
      </c>
      <c r="G130" s="30"/>
      <c r="H130" s="30">
        <v>1</v>
      </c>
      <c r="I130" s="55">
        <v>9</v>
      </c>
      <c r="J130" s="31">
        <f t="shared" ref="J130:J139" si="22">G130+F130+(D130*E130)</f>
        <v>16750</v>
      </c>
      <c r="K130" s="31">
        <f t="shared" ref="K130:K135" si="23">J130*I130*H130</f>
        <v>150750</v>
      </c>
      <c r="L130" s="32" t="s">
        <v>17</v>
      </c>
    </row>
    <row r="131" spans="1:12" ht="37.5" x14ac:dyDescent="0.25">
      <c r="A131" s="27" t="s">
        <v>18</v>
      </c>
      <c r="B131" s="33" t="s">
        <v>77</v>
      </c>
      <c r="C131" s="28" t="s">
        <v>53</v>
      </c>
      <c r="D131" s="34">
        <v>4</v>
      </c>
      <c r="E131" s="30">
        <v>30500</v>
      </c>
      <c r="F131" s="30">
        <v>10000</v>
      </c>
      <c r="G131" s="30"/>
      <c r="H131" s="30">
        <v>1</v>
      </c>
      <c r="I131" s="55">
        <v>9</v>
      </c>
      <c r="J131" s="31">
        <f t="shared" si="22"/>
        <v>132000</v>
      </c>
      <c r="K131" s="31">
        <f t="shared" si="23"/>
        <v>1188000</v>
      </c>
      <c r="L131" s="32" t="s">
        <v>19</v>
      </c>
    </row>
    <row r="132" spans="1:12" ht="56.25" x14ac:dyDescent="0.25">
      <c r="A132" s="27" t="s">
        <v>20</v>
      </c>
      <c r="B132" s="35" t="s">
        <v>54</v>
      </c>
      <c r="C132" s="28" t="s">
        <v>68</v>
      </c>
      <c r="D132" s="34">
        <v>0.5</v>
      </c>
      <c r="E132" s="30">
        <v>30500</v>
      </c>
      <c r="F132" s="30">
        <v>1500</v>
      </c>
      <c r="G132" s="30"/>
      <c r="H132" s="30">
        <v>1</v>
      </c>
      <c r="I132" s="55">
        <v>9</v>
      </c>
      <c r="J132" s="31">
        <f t="shared" si="22"/>
        <v>16750</v>
      </c>
      <c r="K132" s="31">
        <f t="shared" si="23"/>
        <v>150750</v>
      </c>
      <c r="L132" s="32"/>
    </row>
    <row r="133" spans="1:12" ht="18.75" x14ac:dyDescent="0.25">
      <c r="A133" s="37">
        <v>2</v>
      </c>
      <c r="B133" s="38" t="s">
        <v>21</v>
      </c>
      <c r="C133" s="28" t="s">
        <v>22</v>
      </c>
      <c r="D133" s="34">
        <v>2</v>
      </c>
      <c r="E133" s="30">
        <v>30500</v>
      </c>
      <c r="F133" s="30"/>
      <c r="G133" s="30"/>
      <c r="H133" s="30">
        <v>1</v>
      </c>
      <c r="I133" s="55">
        <v>9</v>
      </c>
      <c r="J133" s="31">
        <f t="shared" si="22"/>
        <v>61000</v>
      </c>
      <c r="K133" s="31">
        <f t="shared" si="23"/>
        <v>549000</v>
      </c>
      <c r="L133" s="32"/>
    </row>
    <row r="134" spans="1:12" ht="83.25" customHeight="1" x14ac:dyDescent="0.25">
      <c r="A134" s="97"/>
      <c r="B134" s="28"/>
      <c r="C134" s="28" t="s">
        <v>23</v>
      </c>
      <c r="D134" s="34">
        <v>1</v>
      </c>
      <c r="E134" s="30">
        <v>30500</v>
      </c>
      <c r="F134" s="30"/>
      <c r="G134" s="30">
        <v>12000</v>
      </c>
      <c r="H134" s="30">
        <v>1</v>
      </c>
      <c r="I134" s="55">
        <v>9</v>
      </c>
      <c r="J134" s="31">
        <f t="shared" si="22"/>
        <v>42500</v>
      </c>
      <c r="K134" s="31">
        <f t="shared" si="23"/>
        <v>382500</v>
      </c>
      <c r="L134" s="32" t="s">
        <v>55</v>
      </c>
    </row>
    <row r="135" spans="1:12" ht="24.75" customHeight="1" x14ac:dyDescent="0.25">
      <c r="A135" s="98"/>
      <c r="B135" s="28"/>
      <c r="C135" s="28" t="s">
        <v>25</v>
      </c>
      <c r="D135" s="29">
        <v>0.5</v>
      </c>
      <c r="E135" s="40">
        <v>30500</v>
      </c>
      <c r="F135" s="30">
        <v>20000</v>
      </c>
      <c r="G135" s="30"/>
      <c r="H135" s="30">
        <v>1</v>
      </c>
      <c r="I135" s="55">
        <v>9</v>
      </c>
      <c r="J135" s="31">
        <f t="shared" si="22"/>
        <v>35250</v>
      </c>
      <c r="K135" s="31">
        <f t="shared" si="23"/>
        <v>317250</v>
      </c>
      <c r="L135" s="32" t="s">
        <v>56</v>
      </c>
    </row>
    <row r="136" spans="1:12" ht="18.75" x14ac:dyDescent="0.25">
      <c r="A136" s="37">
        <v>3</v>
      </c>
      <c r="B136" s="38" t="s">
        <v>26</v>
      </c>
      <c r="C136" s="28"/>
      <c r="D136" s="34"/>
      <c r="E136" s="40"/>
      <c r="F136" s="30"/>
      <c r="G136" s="30"/>
      <c r="H136" s="30"/>
      <c r="I136" s="55">
        <v>9</v>
      </c>
      <c r="J136" s="31">
        <f t="shared" si="22"/>
        <v>0</v>
      </c>
      <c r="K136" s="31"/>
      <c r="L136" s="32"/>
    </row>
    <row r="137" spans="1:12" ht="18.75" x14ac:dyDescent="0.25">
      <c r="A137" s="27" t="s">
        <v>27</v>
      </c>
      <c r="B137" s="28" t="s">
        <v>28</v>
      </c>
      <c r="C137" s="28"/>
      <c r="D137" s="34">
        <v>0</v>
      </c>
      <c r="E137" s="40">
        <v>0</v>
      </c>
      <c r="F137" s="30"/>
      <c r="G137" s="30"/>
      <c r="H137" s="30">
        <v>1</v>
      </c>
      <c r="I137" s="55">
        <v>9</v>
      </c>
      <c r="J137" s="31">
        <f t="shared" si="22"/>
        <v>0</v>
      </c>
      <c r="K137" s="31"/>
      <c r="L137" s="45"/>
    </row>
    <row r="138" spans="1:12" ht="18.75" x14ac:dyDescent="0.25">
      <c r="A138" s="27" t="s">
        <v>29</v>
      </c>
      <c r="B138" s="28" t="s">
        <v>30</v>
      </c>
      <c r="C138" s="28"/>
      <c r="D138" s="34">
        <v>0</v>
      </c>
      <c r="E138" s="30">
        <v>0</v>
      </c>
      <c r="F138" s="30"/>
      <c r="G138" s="30"/>
      <c r="H138" s="30">
        <v>1</v>
      </c>
      <c r="I138" s="55">
        <v>9</v>
      </c>
      <c r="J138" s="31">
        <f t="shared" si="22"/>
        <v>0</v>
      </c>
      <c r="K138" s="31"/>
      <c r="L138" s="45"/>
    </row>
    <row r="139" spans="1:12" ht="18.75" x14ac:dyDescent="0.25">
      <c r="A139" s="27" t="s">
        <v>31</v>
      </c>
      <c r="B139" s="28" t="s">
        <v>32</v>
      </c>
      <c r="C139" s="28"/>
      <c r="D139" s="34"/>
      <c r="E139" s="30"/>
      <c r="F139" s="30"/>
      <c r="G139" s="30"/>
      <c r="H139" s="30"/>
      <c r="I139" s="55">
        <v>9</v>
      </c>
      <c r="J139" s="31">
        <f t="shared" si="22"/>
        <v>0</v>
      </c>
      <c r="K139" s="31"/>
      <c r="L139" s="45"/>
    </row>
    <row r="140" spans="1:12" ht="56.25" x14ac:dyDescent="0.25">
      <c r="A140" s="39">
        <v>4</v>
      </c>
      <c r="B140" s="28" t="s">
        <v>39</v>
      </c>
      <c r="C140" s="28"/>
      <c r="D140" s="41"/>
      <c r="E140" s="42"/>
      <c r="F140" s="43"/>
      <c r="G140" s="43"/>
      <c r="H140" s="43"/>
      <c r="I140" s="55">
        <v>9</v>
      </c>
      <c r="J140" s="31"/>
      <c r="K140" s="31"/>
      <c r="L140" s="32"/>
    </row>
    <row r="141" spans="1:12" ht="37.5" x14ac:dyDescent="0.3">
      <c r="A141" s="97"/>
      <c r="B141" s="28"/>
      <c r="C141" s="57" t="s">
        <v>57</v>
      </c>
      <c r="D141" s="61">
        <v>5</v>
      </c>
      <c r="E141" s="62">
        <v>30500</v>
      </c>
      <c r="F141" s="61">
        <v>0</v>
      </c>
      <c r="G141" s="61">
        <v>0</v>
      </c>
      <c r="H141" s="61">
        <v>1</v>
      </c>
      <c r="I141" s="55">
        <v>9</v>
      </c>
      <c r="J141" s="31">
        <f t="shared" ref="J141:J147" si="24">G141+F141+(D141*E141)</f>
        <v>152500</v>
      </c>
      <c r="K141" s="31">
        <f t="shared" ref="K141:K147" si="25">J141*I141*H141</f>
        <v>1372500</v>
      </c>
      <c r="L141" s="32"/>
    </row>
    <row r="142" spans="1:12" ht="37.5" x14ac:dyDescent="0.3">
      <c r="A142" s="99"/>
      <c r="B142" s="28"/>
      <c r="C142" s="57" t="s">
        <v>59</v>
      </c>
      <c r="D142" s="61">
        <v>5</v>
      </c>
      <c r="E142" s="62">
        <v>30500</v>
      </c>
      <c r="F142" s="63">
        <v>1000000</v>
      </c>
      <c r="G142" s="61"/>
      <c r="H142" s="61">
        <v>1</v>
      </c>
      <c r="I142" s="55">
        <v>9</v>
      </c>
      <c r="J142" s="31">
        <f t="shared" si="24"/>
        <v>1152500</v>
      </c>
      <c r="K142" s="31">
        <f t="shared" si="25"/>
        <v>10372500</v>
      </c>
      <c r="L142" s="32"/>
    </row>
    <row r="143" spans="1:12" ht="37.5" x14ac:dyDescent="0.3">
      <c r="A143" s="98"/>
      <c r="B143" s="28"/>
      <c r="C143" s="57" t="s">
        <v>58</v>
      </c>
      <c r="D143" s="61">
        <v>5</v>
      </c>
      <c r="E143" s="62">
        <v>30500</v>
      </c>
      <c r="F143" s="61">
        <v>0</v>
      </c>
      <c r="G143" s="61">
        <v>0</v>
      </c>
      <c r="H143" s="61">
        <v>1</v>
      </c>
      <c r="I143" s="55">
        <v>9</v>
      </c>
      <c r="J143" s="31">
        <f t="shared" si="24"/>
        <v>152500</v>
      </c>
      <c r="K143" s="31">
        <f t="shared" si="25"/>
        <v>1372500</v>
      </c>
      <c r="L143" s="32"/>
    </row>
    <row r="144" spans="1:12" ht="18.75" x14ac:dyDescent="0.25">
      <c r="A144" s="37">
        <v>5</v>
      </c>
      <c r="B144" s="28" t="s">
        <v>40</v>
      </c>
      <c r="C144" s="68"/>
      <c r="D144" s="69"/>
      <c r="E144" s="70"/>
      <c r="F144" s="71"/>
      <c r="G144" s="71"/>
      <c r="H144" s="72">
        <v>1</v>
      </c>
      <c r="I144" s="55">
        <v>9</v>
      </c>
      <c r="J144" s="31">
        <f t="shared" si="24"/>
        <v>0</v>
      </c>
      <c r="K144" s="31">
        <f t="shared" si="25"/>
        <v>0</v>
      </c>
      <c r="L144" s="32"/>
    </row>
    <row r="145" spans="1:12" ht="18.75" x14ac:dyDescent="0.3">
      <c r="A145" s="37">
        <v>6</v>
      </c>
      <c r="B145" s="65" t="s">
        <v>33</v>
      </c>
      <c r="C145" s="73" t="s">
        <v>22</v>
      </c>
      <c r="D145" s="58">
        <v>1</v>
      </c>
      <c r="E145" s="59">
        <v>30500</v>
      </c>
      <c r="F145" s="58">
        <v>0</v>
      </c>
      <c r="G145" s="58">
        <v>0</v>
      </c>
      <c r="H145" s="58">
        <v>1</v>
      </c>
      <c r="I145" s="55">
        <v>9</v>
      </c>
      <c r="J145" s="31">
        <f t="shared" si="24"/>
        <v>30500</v>
      </c>
      <c r="K145" s="31">
        <f t="shared" si="25"/>
        <v>274500</v>
      </c>
      <c r="L145" s="67"/>
    </row>
    <row r="146" spans="1:12" ht="18.75" x14ac:dyDescent="0.3">
      <c r="A146" s="100"/>
      <c r="B146" s="66"/>
      <c r="C146" s="73" t="s">
        <v>60</v>
      </c>
      <c r="D146" s="58">
        <v>0</v>
      </c>
      <c r="E146" s="58">
        <v>0</v>
      </c>
      <c r="F146" s="58">
        <v>0</v>
      </c>
      <c r="G146" s="59">
        <v>12000</v>
      </c>
      <c r="H146" s="58">
        <v>1</v>
      </c>
      <c r="I146" s="55">
        <v>9</v>
      </c>
      <c r="J146" s="31">
        <f t="shared" si="24"/>
        <v>12000</v>
      </c>
      <c r="K146" s="31">
        <f t="shared" si="25"/>
        <v>108000</v>
      </c>
      <c r="L146" s="67" t="s">
        <v>24</v>
      </c>
    </row>
    <row r="147" spans="1:12" ht="18.75" x14ac:dyDescent="0.3">
      <c r="A147" s="101"/>
      <c r="B147" s="66"/>
      <c r="C147" s="75" t="s">
        <v>61</v>
      </c>
      <c r="D147" s="58">
        <v>0</v>
      </c>
      <c r="E147" s="58">
        <v>0</v>
      </c>
      <c r="F147" s="58">
        <v>0</v>
      </c>
      <c r="G147" s="58">
        <v>0</v>
      </c>
      <c r="H147" s="58">
        <v>1</v>
      </c>
      <c r="I147" s="55">
        <v>9</v>
      </c>
      <c r="J147" s="31">
        <f t="shared" si="24"/>
        <v>0</v>
      </c>
      <c r="K147" s="31">
        <f t="shared" si="25"/>
        <v>0</v>
      </c>
      <c r="L147" s="67"/>
    </row>
    <row r="148" spans="1:12" ht="18.75" x14ac:dyDescent="0.3">
      <c r="A148" s="101"/>
      <c r="B148" s="90" t="s">
        <v>34</v>
      </c>
      <c r="C148" s="73" t="s">
        <v>22</v>
      </c>
      <c r="D148" s="74"/>
      <c r="E148" s="60"/>
      <c r="F148" s="60"/>
      <c r="G148" s="60"/>
      <c r="H148" s="64"/>
      <c r="I148" s="60"/>
      <c r="J148" s="31"/>
      <c r="K148" s="31">
        <f>K145+K133</f>
        <v>823500</v>
      </c>
      <c r="L148" s="60"/>
    </row>
    <row r="149" spans="1:12" ht="18.75" x14ac:dyDescent="0.3">
      <c r="A149" s="101"/>
      <c r="B149" s="91"/>
      <c r="C149" s="73" t="s">
        <v>60</v>
      </c>
      <c r="D149" s="74"/>
      <c r="E149" s="60"/>
      <c r="F149" s="60"/>
      <c r="G149" s="60"/>
      <c r="H149" s="64"/>
      <c r="I149" s="60"/>
      <c r="J149" s="31"/>
      <c r="K149" s="31">
        <f>K146+K134</f>
        <v>490500</v>
      </c>
      <c r="L149" s="60"/>
    </row>
    <row r="150" spans="1:12" ht="18.75" x14ac:dyDescent="0.3">
      <c r="A150" s="102"/>
      <c r="B150" s="92"/>
      <c r="C150" s="73" t="s">
        <v>61</v>
      </c>
      <c r="D150" s="74"/>
      <c r="E150" s="60"/>
      <c r="F150" s="60"/>
      <c r="G150" s="60"/>
      <c r="H150" s="64"/>
      <c r="I150" s="60"/>
      <c r="J150" s="31"/>
      <c r="K150" s="31">
        <f>K147+K135</f>
        <v>317250</v>
      </c>
      <c r="L150" s="60"/>
    </row>
    <row r="151" spans="1:12" ht="18.75" x14ac:dyDescent="0.3">
      <c r="A151" s="82"/>
      <c r="B151" s="83"/>
      <c r="C151" s="84"/>
      <c r="D151" s="85"/>
      <c r="E151" s="86"/>
      <c r="F151" s="86"/>
      <c r="G151" s="86"/>
      <c r="H151" s="87"/>
      <c r="I151" s="86"/>
      <c r="J151" s="88"/>
      <c r="K151" s="88"/>
      <c r="L151" s="86"/>
    </row>
    <row r="152" spans="1:12" ht="18.75" x14ac:dyDescent="0.3">
      <c r="A152" s="82"/>
      <c r="B152" s="83"/>
      <c r="C152" s="84"/>
      <c r="D152" s="85"/>
      <c r="E152" s="86"/>
      <c r="F152" s="86"/>
      <c r="G152" s="86"/>
      <c r="H152" s="87"/>
      <c r="I152" s="86"/>
      <c r="J152" s="88"/>
      <c r="K152" s="88"/>
      <c r="L152" s="86"/>
    </row>
    <row r="153" spans="1:12" ht="15.75" x14ac:dyDescent="0.2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</row>
    <row r="154" spans="1:12" ht="18.75" x14ac:dyDescent="0.25">
      <c r="A154" s="81" t="s">
        <v>66</v>
      </c>
      <c r="B154" s="96" t="s">
        <v>79</v>
      </c>
      <c r="C154" s="96"/>
      <c r="D154" s="96"/>
      <c r="E154" s="96"/>
      <c r="F154" s="96"/>
      <c r="G154" s="96"/>
      <c r="H154" s="96"/>
      <c r="I154" s="96"/>
      <c r="J154" s="96"/>
      <c r="K154" s="96"/>
      <c r="L154" s="19"/>
    </row>
    <row r="155" spans="1:12" ht="16.5" thickBot="1" x14ac:dyDescent="0.3">
      <c r="A155" s="25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19"/>
    </row>
    <row r="156" spans="1:12" ht="110.25" x14ac:dyDescent="0.25">
      <c r="A156" s="2" t="s">
        <v>0</v>
      </c>
      <c r="B156" s="3" t="s">
        <v>1</v>
      </c>
      <c r="C156" s="3" t="s">
        <v>2</v>
      </c>
      <c r="D156" s="4" t="s">
        <v>3</v>
      </c>
      <c r="E156" s="5" t="s">
        <v>4</v>
      </c>
      <c r="F156" s="46" t="s">
        <v>5</v>
      </c>
      <c r="G156" s="4" t="s">
        <v>6</v>
      </c>
      <c r="H156" s="4" t="s">
        <v>7</v>
      </c>
      <c r="I156" s="4" t="s">
        <v>8</v>
      </c>
      <c r="J156" s="23" t="s">
        <v>9</v>
      </c>
      <c r="K156" s="23" t="s">
        <v>10</v>
      </c>
      <c r="L156" s="12" t="s">
        <v>11</v>
      </c>
    </row>
    <row r="157" spans="1:12" ht="15.75" x14ac:dyDescent="0.25">
      <c r="A157" s="47">
        <v>1</v>
      </c>
      <c r="B157" s="48">
        <v>2</v>
      </c>
      <c r="C157" s="48">
        <v>3</v>
      </c>
      <c r="D157" s="49" t="s">
        <v>44</v>
      </c>
      <c r="E157" s="50">
        <v>5</v>
      </c>
      <c r="F157" s="51" t="s">
        <v>45</v>
      </c>
      <c r="G157" s="49" t="s">
        <v>46</v>
      </c>
      <c r="H157" s="49" t="s">
        <v>47</v>
      </c>
      <c r="I157" s="49" t="s">
        <v>48</v>
      </c>
      <c r="J157" s="52" t="s">
        <v>49</v>
      </c>
      <c r="K157" s="52" t="s">
        <v>50</v>
      </c>
      <c r="L157" s="53" t="s">
        <v>51</v>
      </c>
    </row>
    <row r="158" spans="1:12" ht="15.75" x14ac:dyDescent="0.25">
      <c r="A158" s="6">
        <v>1</v>
      </c>
      <c r="B158" s="7" t="s">
        <v>12</v>
      </c>
      <c r="C158" s="8"/>
      <c r="D158" s="9"/>
      <c r="E158" s="21"/>
      <c r="F158" s="10"/>
      <c r="G158" s="10"/>
      <c r="H158" s="10"/>
      <c r="I158" s="10"/>
      <c r="J158" s="24"/>
      <c r="K158" s="24"/>
      <c r="L158" s="11"/>
    </row>
    <row r="159" spans="1:12" ht="37.5" x14ac:dyDescent="0.25">
      <c r="A159" s="27" t="s">
        <v>13</v>
      </c>
      <c r="B159" s="54" t="s">
        <v>37</v>
      </c>
      <c r="C159" s="28" t="s">
        <v>38</v>
      </c>
      <c r="D159" s="29">
        <v>1</v>
      </c>
      <c r="E159" s="30">
        <v>30500</v>
      </c>
      <c r="F159" s="30">
        <v>1500</v>
      </c>
      <c r="G159" s="30"/>
      <c r="H159" s="30">
        <v>1</v>
      </c>
      <c r="I159" s="55">
        <v>9</v>
      </c>
      <c r="J159" s="31">
        <f>G159+F159+(D159*E159)</f>
        <v>32000</v>
      </c>
      <c r="K159" s="31">
        <f>J159*I159*H159</f>
        <v>288000</v>
      </c>
      <c r="L159" s="32"/>
    </row>
    <row r="160" spans="1:12" ht="37.5" x14ac:dyDescent="0.25">
      <c r="A160" s="27" t="s">
        <v>14</v>
      </c>
      <c r="B160" s="33" t="s">
        <v>15</v>
      </c>
      <c r="C160" s="28" t="s">
        <v>16</v>
      </c>
      <c r="D160" s="29">
        <v>0.5</v>
      </c>
      <c r="E160" s="30">
        <v>30500</v>
      </c>
      <c r="F160" s="30">
        <v>1500</v>
      </c>
      <c r="G160" s="30"/>
      <c r="H160" s="30">
        <v>1</v>
      </c>
      <c r="I160" s="55">
        <v>9</v>
      </c>
      <c r="J160" s="31">
        <f t="shared" ref="J160:J170" si="26">G160+F160+(D160*E160)</f>
        <v>16750</v>
      </c>
      <c r="K160" s="31">
        <f t="shared" ref="K160:K166" si="27">J160*I160*H160</f>
        <v>150750</v>
      </c>
      <c r="L160" s="32" t="s">
        <v>17</v>
      </c>
    </row>
    <row r="161" spans="1:12" ht="37.5" x14ac:dyDescent="0.25">
      <c r="A161" s="27" t="s">
        <v>18</v>
      </c>
      <c r="B161" s="33" t="s">
        <v>74</v>
      </c>
      <c r="C161" s="28" t="s">
        <v>53</v>
      </c>
      <c r="D161" s="34">
        <v>4</v>
      </c>
      <c r="E161" s="30">
        <v>30500</v>
      </c>
      <c r="F161" s="30">
        <v>10000</v>
      </c>
      <c r="G161" s="30"/>
      <c r="H161" s="30">
        <v>1</v>
      </c>
      <c r="I161" s="55">
        <v>9</v>
      </c>
      <c r="J161" s="31">
        <f t="shared" si="26"/>
        <v>132000</v>
      </c>
      <c r="K161" s="31">
        <f t="shared" si="27"/>
        <v>1188000</v>
      </c>
      <c r="L161" s="32" t="s">
        <v>19</v>
      </c>
    </row>
    <row r="162" spans="1:12" ht="56.25" x14ac:dyDescent="0.25">
      <c r="A162" s="27" t="s">
        <v>20</v>
      </c>
      <c r="B162" s="35" t="s">
        <v>54</v>
      </c>
      <c r="C162" s="28" t="s">
        <v>68</v>
      </c>
      <c r="D162" s="34">
        <v>0.5</v>
      </c>
      <c r="E162" s="30">
        <v>30500</v>
      </c>
      <c r="F162" s="30">
        <v>1500</v>
      </c>
      <c r="G162" s="30"/>
      <c r="H162" s="30">
        <v>1</v>
      </c>
      <c r="I162" s="55">
        <v>9</v>
      </c>
      <c r="J162" s="31">
        <f t="shared" si="26"/>
        <v>16750</v>
      </c>
      <c r="K162" s="31">
        <f t="shared" si="27"/>
        <v>150750</v>
      </c>
      <c r="L162" s="32"/>
    </row>
    <row r="163" spans="1:12" ht="75" x14ac:dyDescent="0.25">
      <c r="A163" s="27" t="s">
        <v>62</v>
      </c>
      <c r="B163" s="35" t="s">
        <v>69</v>
      </c>
      <c r="C163" s="28" t="s">
        <v>75</v>
      </c>
      <c r="D163" s="34">
        <v>4</v>
      </c>
      <c r="E163" s="30">
        <v>30500</v>
      </c>
      <c r="F163" s="30">
        <v>1500</v>
      </c>
      <c r="G163" s="30"/>
      <c r="H163" s="30">
        <v>1</v>
      </c>
      <c r="I163" s="55">
        <v>9</v>
      </c>
      <c r="J163" s="31">
        <f t="shared" si="26"/>
        <v>123500</v>
      </c>
      <c r="K163" s="31">
        <f t="shared" si="27"/>
        <v>1111500</v>
      </c>
      <c r="L163" s="32" t="s">
        <v>76</v>
      </c>
    </row>
    <row r="164" spans="1:12" ht="18.75" x14ac:dyDescent="0.25">
      <c r="A164" s="37">
        <v>2</v>
      </c>
      <c r="B164" s="38" t="s">
        <v>21</v>
      </c>
      <c r="C164" s="28" t="s">
        <v>22</v>
      </c>
      <c r="D164" s="34">
        <v>2</v>
      </c>
      <c r="E164" s="30">
        <v>30500</v>
      </c>
      <c r="F164" s="30"/>
      <c r="G164" s="30"/>
      <c r="H164" s="30">
        <v>1</v>
      </c>
      <c r="I164" s="55">
        <v>9</v>
      </c>
      <c r="J164" s="31">
        <f t="shared" si="26"/>
        <v>61000</v>
      </c>
      <c r="K164" s="31">
        <f t="shared" si="27"/>
        <v>549000</v>
      </c>
      <c r="L164" s="32"/>
    </row>
    <row r="165" spans="1:12" ht="42.75" customHeight="1" x14ac:dyDescent="0.25">
      <c r="A165" s="97"/>
      <c r="B165" s="28"/>
      <c r="C165" s="28" t="s">
        <v>23</v>
      </c>
      <c r="D165" s="34">
        <v>1</v>
      </c>
      <c r="E165" s="30">
        <v>30500</v>
      </c>
      <c r="F165" s="30"/>
      <c r="G165" s="30">
        <v>12000</v>
      </c>
      <c r="H165" s="30">
        <v>1</v>
      </c>
      <c r="I165" s="55">
        <v>9</v>
      </c>
      <c r="J165" s="31">
        <f t="shared" si="26"/>
        <v>42500</v>
      </c>
      <c r="K165" s="31">
        <f t="shared" si="27"/>
        <v>382500</v>
      </c>
      <c r="L165" s="32" t="s">
        <v>55</v>
      </c>
    </row>
    <row r="166" spans="1:12" ht="37.5" x14ac:dyDescent="0.25">
      <c r="A166" s="98"/>
      <c r="B166" s="28"/>
      <c r="C166" s="28" t="s">
        <v>25</v>
      </c>
      <c r="D166" s="29">
        <v>0.5</v>
      </c>
      <c r="E166" s="40">
        <v>30500</v>
      </c>
      <c r="F166" s="30">
        <v>20000</v>
      </c>
      <c r="G166" s="30"/>
      <c r="H166" s="30">
        <v>1</v>
      </c>
      <c r="I166" s="55">
        <v>9</v>
      </c>
      <c r="J166" s="31">
        <f t="shared" si="26"/>
        <v>35250</v>
      </c>
      <c r="K166" s="31">
        <f t="shared" si="27"/>
        <v>317250</v>
      </c>
      <c r="L166" s="32" t="s">
        <v>56</v>
      </c>
    </row>
    <row r="167" spans="1:12" ht="18.75" x14ac:dyDescent="0.25">
      <c r="A167" s="37">
        <v>3</v>
      </c>
      <c r="B167" s="38" t="s">
        <v>26</v>
      </c>
      <c r="C167" s="28"/>
      <c r="D167" s="34"/>
      <c r="E167" s="40"/>
      <c r="F167" s="30"/>
      <c r="G167" s="30"/>
      <c r="H167" s="30"/>
      <c r="I167" s="55">
        <v>9</v>
      </c>
      <c r="J167" s="31">
        <f t="shared" si="26"/>
        <v>0</v>
      </c>
      <c r="K167" s="31"/>
      <c r="L167" s="32"/>
    </row>
    <row r="168" spans="1:12" ht="18.75" x14ac:dyDescent="0.25">
      <c r="A168" s="27" t="s">
        <v>27</v>
      </c>
      <c r="B168" s="28" t="s">
        <v>28</v>
      </c>
      <c r="C168" s="28"/>
      <c r="D168" s="34">
        <v>0</v>
      </c>
      <c r="E168" s="40">
        <v>0</v>
      </c>
      <c r="F168" s="30"/>
      <c r="G168" s="30"/>
      <c r="H168" s="30">
        <v>1</v>
      </c>
      <c r="I168" s="55">
        <v>9</v>
      </c>
      <c r="J168" s="31">
        <f t="shared" si="26"/>
        <v>0</v>
      </c>
      <c r="K168" s="31"/>
      <c r="L168" s="45"/>
    </row>
    <row r="169" spans="1:12" ht="18.75" x14ac:dyDescent="0.25">
      <c r="A169" s="27" t="s">
        <v>29</v>
      </c>
      <c r="B169" s="28" t="s">
        <v>30</v>
      </c>
      <c r="C169" s="28"/>
      <c r="D169" s="34">
        <v>0</v>
      </c>
      <c r="E169" s="30">
        <v>0</v>
      </c>
      <c r="F169" s="30"/>
      <c r="G169" s="30"/>
      <c r="H169" s="30">
        <v>1</v>
      </c>
      <c r="I169" s="55">
        <v>9</v>
      </c>
      <c r="J169" s="31">
        <f t="shared" si="26"/>
        <v>0</v>
      </c>
      <c r="K169" s="31"/>
      <c r="L169" s="45"/>
    </row>
    <row r="170" spans="1:12" ht="18.75" x14ac:dyDescent="0.25">
      <c r="A170" s="27" t="s">
        <v>31</v>
      </c>
      <c r="B170" s="28" t="s">
        <v>32</v>
      </c>
      <c r="C170" s="28"/>
      <c r="D170" s="34"/>
      <c r="E170" s="30"/>
      <c r="F170" s="30"/>
      <c r="G170" s="30"/>
      <c r="H170" s="30"/>
      <c r="I170" s="55">
        <v>9</v>
      </c>
      <c r="J170" s="31">
        <f t="shared" si="26"/>
        <v>0</v>
      </c>
      <c r="K170" s="31"/>
      <c r="L170" s="45"/>
    </row>
    <row r="171" spans="1:12" ht="56.25" x14ac:dyDescent="0.25">
      <c r="A171" s="39">
        <v>4</v>
      </c>
      <c r="B171" s="28" t="s">
        <v>39</v>
      </c>
      <c r="C171" s="28"/>
      <c r="D171" s="41"/>
      <c r="E171" s="42"/>
      <c r="F171" s="43"/>
      <c r="G171" s="43"/>
      <c r="H171" s="43"/>
      <c r="I171" s="55">
        <v>9</v>
      </c>
      <c r="J171" s="31"/>
      <c r="K171" s="31"/>
      <c r="L171" s="32"/>
    </row>
    <row r="172" spans="1:12" ht="37.5" x14ac:dyDescent="0.3">
      <c r="A172" s="97"/>
      <c r="B172" s="28"/>
      <c r="C172" s="57" t="s">
        <v>57</v>
      </c>
      <c r="D172" s="61">
        <v>5</v>
      </c>
      <c r="E172" s="62">
        <v>30500</v>
      </c>
      <c r="F172" s="61">
        <v>0</v>
      </c>
      <c r="G172" s="61">
        <v>0</v>
      </c>
      <c r="H172" s="61">
        <v>1</v>
      </c>
      <c r="I172" s="55">
        <v>9</v>
      </c>
      <c r="J172" s="31">
        <f t="shared" ref="J172:J178" si="28">G172+F172+(D172*E172)</f>
        <v>152500</v>
      </c>
      <c r="K172" s="31">
        <f t="shared" ref="K172:K178" si="29">J172*I172*H172</f>
        <v>1372500</v>
      </c>
      <c r="L172" s="32"/>
    </row>
    <row r="173" spans="1:12" ht="37.5" x14ac:dyDescent="0.3">
      <c r="A173" s="99"/>
      <c r="B173" s="28"/>
      <c r="C173" s="57" t="s">
        <v>59</v>
      </c>
      <c r="D173" s="61">
        <v>5</v>
      </c>
      <c r="E173" s="62">
        <v>30500</v>
      </c>
      <c r="F173" s="63">
        <v>1500000</v>
      </c>
      <c r="G173" s="61"/>
      <c r="H173" s="61">
        <v>1</v>
      </c>
      <c r="I173" s="55">
        <v>9</v>
      </c>
      <c r="J173" s="31">
        <f t="shared" si="28"/>
        <v>1652500</v>
      </c>
      <c r="K173" s="31">
        <f t="shared" si="29"/>
        <v>14872500</v>
      </c>
      <c r="L173" s="32"/>
    </row>
    <row r="174" spans="1:12" ht="37.5" x14ac:dyDescent="0.3">
      <c r="A174" s="98"/>
      <c r="B174" s="28"/>
      <c r="C174" s="57" t="s">
        <v>58</v>
      </c>
      <c r="D174" s="61">
        <v>5</v>
      </c>
      <c r="E174" s="62">
        <v>30500</v>
      </c>
      <c r="F174" s="61">
        <v>0</v>
      </c>
      <c r="G174" s="61">
        <v>0</v>
      </c>
      <c r="H174" s="61">
        <v>1</v>
      </c>
      <c r="I174" s="55">
        <v>9</v>
      </c>
      <c r="J174" s="31">
        <f t="shared" si="28"/>
        <v>152500</v>
      </c>
      <c r="K174" s="31">
        <f t="shared" si="29"/>
        <v>1372500</v>
      </c>
      <c r="L174" s="32"/>
    </row>
    <row r="175" spans="1:12" ht="18.75" x14ac:dyDescent="0.25">
      <c r="A175" s="37">
        <v>5</v>
      </c>
      <c r="B175" s="28" t="s">
        <v>40</v>
      </c>
      <c r="C175" s="68"/>
      <c r="D175" s="69"/>
      <c r="E175" s="70"/>
      <c r="F175" s="71"/>
      <c r="G175" s="71"/>
      <c r="H175" s="72">
        <v>1</v>
      </c>
      <c r="I175" s="55">
        <v>9</v>
      </c>
      <c r="J175" s="31">
        <f t="shared" si="28"/>
        <v>0</v>
      </c>
      <c r="K175" s="31">
        <f t="shared" si="29"/>
        <v>0</v>
      </c>
      <c r="L175" s="32"/>
    </row>
    <row r="176" spans="1:12" ht="18.75" x14ac:dyDescent="0.3">
      <c r="A176" s="37">
        <v>6</v>
      </c>
      <c r="B176" s="65" t="s">
        <v>33</v>
      </c>
      <c r="C176" s="73" t="s">
        <v>22</v>
      </c>
      <c r="D176" s="58">
        <v>1</v>
      </c>
      <c r="E176" s="59">
        <v>30500</v>
      </c>
      <c r="F176" s="58">
        <v>0</v>
      </c>
      <c r="G176" s="58">
        <v>0</v>
      </c>
      <c r="H176" s="58">
        <v>1</v>
      </c>
      <c r="I176" s="55">
        <v>9</v>
      </c>
      <c r="J176" s="31">
        <f t="shared" si="28"/>
        <v>30500</v>
      </c>
      <c r="K176" s="31">
        <f t="shared" si="29"/>
        <v>274500</v>
      </c>
      <c r="L176" s="67"/>
    </row>
    <row r="177" spans="1:12" ht="18.75" x14ac:dyDescent="0.3">
      <c r="A177" s="100"/>
      <c r="B177" s="66"/>
      <c r="C177" s="73" t="s">
        <v>60</v>
      </c>
      <c r="D177" s="58">
        <v>0</v>
      </c>
      <c r="E177" s="58">
        <v>0</v>
      </c>
      <c r="F177" s="58">
        <v>0</v>
      </c>
      <c r="G177" s="59">
        <v>12000</v>
      </c>
      <c r="H177" s="58">
        <v>1</v>
      </c>
      <c r="I177" s="55">
        <v>9</v>
      </c>
      <c r="J177" s="31">
        <f t="shared" si="28"/>
        <v>12000</v>
      </c>
      <c r="K177" s="31">
        <f t="shared" si="29"/>
        <v>108000</v>
      </c>
      <c r="L177" s="67" t="s">
        <v>24</v>
      </c>
    </row>
    <row r="178" spans="1:12" ht="18.75" x14ac:dyDescent="0.3">
      <c r="A178" s="101"/>
      <c r="B178" s="66"/>
      <c r="C178" s="75" t="s">
        <v>61</v>
      </c>
      <c r="D178" s="58">
        <v>0</v>
      </c>
      <c r="E178" s="58">
        <v>0</v>
      </c>
      <c r="F178" s="58">
        <v>0</v>
      </c>
      <c r="G178" s="58">
        <v>0</v>
      </c>
      <c r="H178" s="58">
        <v>1</v>
      </c>
      <c r="I178" s="55">
        <v>9</v>
      </c>
      <c r="J178" s="31">
        <f t="shared" si="28"/>
        <v>0</v>
      </c>
      <c r="K178" s="31">
        <f t="shared" si="29"/>
        <v>0</v>
      </c>
      <c r="L178" s="67"/>
    </row>
    <row r="179" spans="1:12" ht="18.75" x14ac:dyDescent="0.3">
      <c r="A179" s="101"/>
      <c r="B179" s="90" t="s">
        <v>34</v>
      </c>
      <c r="C179" s="73" t="s">
        <v>22</v>
      </c>
      <c r="D179" s="74"/>
      <c r="E179" s="60"/>
      <c r="F179" s="60"/>
      <c r="G179" s="60"/>
      <c r="H179" s="64"/>
      <c r="I179" s="60"/>
      <c r="J179" s="31"/>
      <c r="K179" s="31">
        <f>K159+K160+K161+K162+K164+K172+K173+K174+K176</f>
        <v>20218500</v>
      </c>
      <c r="L179" s="60"/>
    </row>
    <row r="180" spans="1:12" ht="18.75" x14ac:dyDescent="0.3">
      <c r="A180" s="101"/>
      <c r="B180" s="91"/>
      <c r="C180" s="73" t="s">
        <v>60</v>
      </c>
      <c r="D180" s="74"/>
      <c r="E180" s="60"/>
      <c r="F180" s="60"/>
      <c r="G180" s="60"/>
      <c r="H180" s="64"/>
      <c r="I180" s="60"/>
      <c r="J180" s="31"/>
      <c r="K180" s="31">
        <f>K159+K160+K161+K162+K165+K172+K173+K174+K177</f>
        <v>19885500</v>
      </c>
      <c r="L180" s="60"/>
    </row>
    <row r="181" spans="1:12" ht="18.75" x14ac:dyDescent="0.3">
      <c r="A181" s="102"/>
      <c r="B181" s="92"/>
      <c r="C181" s="73" t="s">
        <v>61</v>
      </c>
      <c r="D181" s="74"/>
      <c r="E181" s="60"/>
      <c r="F181" s="60"/>
      <c r="G181" s="60"/>
      <c r="H181" s="64"/>
      <c r="I181" s="60"/>
      <c r="J181" s="31"/>
      <c r="K181" s="31">
        <f>K159+K160+K161+K162+K166+K172+K173+K174+K178</f>
        <v>19712250</v>
      </c>
      <c r="L181" s="60"/>
    </row>
    <row r="182" spans="1:12" ht="15.75" x14ac:dyDescent="0.2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</row>
    <row r="183" spans="1:12" ht="15.75" x14ac:dyDescent="0.2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</row>
    <row r="184" spans="1:12" ht="15.75" x14ac:dyDescent="0.2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</row>
  </sheetData>
  <mergeCells count="32">
    <mergeCell ref="A172:A174"/>
    <mergeCell ref="A177:A181"/>
    <mergeCell ref="B179:B181"/>
    <mergeCell ref="A82:A84"/>
    <mergeCell ref="A87:A91"/>
    <mergeCell ref="B89:B91"/>
    <mergeCell ref="B154:K154"/>
    <mergeCell ref="A165:A166"/>
    <mergeCell ref="A105:A106"/>
    <mergeCell ref="A112:A114"/>
    <mergeCell ref="A117:A121"/>
    <mergeCell ref="B119:B121"/>
    <mergeCell ref="B124:L124"/>
    <mergeCell ref="A134:A135"/>
    <mergeCell ref="A141:A143"/>
    <mergeCell ref="A146:A150"/>
    <mergeCell ref="B148:B150"/>
    <mergeCell ref="A75:A76"/>
    <mergeCell ref="A52:A54"/>
    <mergeCell ref="A57:A61"/>
    <mergeCell ref="B59:B61"/>
    <mergeCell ref="A16:A17"/>
    <mergeCell ref="A23:A25"/>
    <mergeCell ref="A28:A32"/>
    <mergeCell ref="B35:K35"/>
    <mergeCell ref="A45:A46"/>
    <mergeCell ref="I1:K1"/>
    <mergeCell ref="B30:B32"/>
    <mergeCell ref="B2:K2"/>
    <mergeCell ref="B3:K3"/>
    <mergeCell ref="B4:K4"/>
    <mergeCell ref="B5:K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2022-10-19T03:31:47Z</dcterms:created>
  <dcterms:modified xsi:type="dcterms:W3CDTF">2023-02-22T10:26:12Z</dcterms:modified>
</cp:coreProperties>
</file>